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Atlantica\Project Translate Atlantica\"/>
    </mc:Choice>
  </mc:AlternateContent>
  <xr:revisionPtr revIDLastSave="0" documentId="13_ncr:1_{E4821761-B2F3-470F-9458-153CC8A6193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PC GATE" sheetId="2" r:id="rId1"/>
    <sheet name="CollectionList" sheetId="9" r:id="rId2"/>
    <sheet name="CollectionEffect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0" i="2" l="1"/>
  <c r="G597" i="2"/>
  <c r="G510" i="2"/>
  <c r="G696" i="2"/>
  <c r="G422" i="2"/>
  <c r="F403" i="2"/>
  <c r="G945" i="2"/>
  <c r="G480" i="2"/>
  <c r="G403" i="2"/>
  <c r="F228" i="2"/>
  <c r="G228" i="2"/>
  <c r="G201" i="2"/>
  <c r="G125" i="2"/>
  <c r="G532" i="2"/>
  <c r="G535" i="2"/>
  <c r="F972" i="2"/>
  <c r="G972" i="2"/>
  <c r="G935" i="2"/>
  <c r="G1072" i="2"/>
  <c r="G709" i="2"/>
  <c r="G297" i="2"/>
  <c r="G333" i="2"/>
  <c r="G47" i="2"/>
  <c r="G908" i="2"/>
  <c r="G998" i="2"/>
  <c r="G997" i="2"/>
  <c r="G417" i="2"/>
  <c r="G907" i="2"/>
  <c r="G416" i="2"/>
  <c r="G46" i="2"/>
  <c r="G45" i="2"/>
  <c r="G906" i="2"/>
  <c r="F7" i="2"/>
  <c r="G996" i="2"/>
  <c r="G415" i="2"/>
  <c r="G19" i="2"/>
  <c r="F996" i="2"/>
  <c r="F45" i="2"/>
  <c r="F19" i="2"/>
  <c r="F1064" i="2" l="1"/>
  <c r="F1072" i="2"/>
  <c r="F1069" i="2"/>
  <c r="F953" i="2"/>
  <c r="F949" i="2"/>
  <c r="F945" i="2"/>
  <c r="F940" i="2"/>
  <c r="F927" i="2"/>
  <c r="F935" i="2"/>
  <c r="F920" i="2"/>
  <c r="F909" i="2"/>
  <c r="F906" i="2"/>
  <c r="F900" i="2"/>
  <c r="F892" i="2"/>
  <c r="F888" i="2"/>
  <c r="F756" i="2"/>
  <c r="F751" i="2"/>
  <c r="F709" i="2"/>
  <c r="F697" i="2"/>
  <c r="F696" i="2"/>
  <c r="F650" i="2"/>
  <c r="F645" i="2"/>
  <c r="F641" i="2"/>
  <c r="F637" i="2"/>
  <c r="F620" i="2"/>
  <c r="F613" i="2"/>
  <c r="F611" i="2"/>
  <c r="F609" i="2"/>
  <c r="F607" i="2"/>
  <c r="F603" i="2"/>
  <c r="F599" i="2"/>
  <c r="F597" i="2"/>
  <c r="F593" i="2"/>
  <c r="F535" i="2"/>
  <c r="F532" i="2"/>
  <c r="F506" i="2"/>
  <c r="F484" i="2"/>
  <c r="F472" i="2"/>
  <c r="F464" i="2"/>
  <c r="F460" i="2"/>
  <c r="F456" i="2"/>
  <c r="F426" i="2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F325" i="2" s="1"/>
  <c r="N72" i="9"/>
  <c r="F284" i="2" s="1"/>
  <c r="N73" i="9"/>
  <c r="N74" i="9"/>
  <c r="N75" i="9"/>
  <c r="N76" i="9"/>
  <c r="N77" i="9"/>
  <c r="N78" i="9"/>
  <c r="N79" i="9"/>
  <c r="N80" i="9"/>
  <c r="F365" i="2" s="1"/>
  <c r="N81" i="9"/>
  <c r="N82" i="9"/>
  <c r="N83" i="9"/>
  <c r="F125" i="2" s="1"/>
  <c r="N84" i="9"/>
  <c r="N85" i="9"/>
  <c r="N86" i="9"/>
  <c r="N87" i="9"/>
  <c r="N88" i="9"/>
  <c r="F126" i="2" s="1"/>
  <c r="N89" i="9"/>
  <c r="N90" i="9"/>
  <c r="N91" i="9"/>
  <c r="N92" i="9"/>
  <c r="N93" i="9"/>
  <c r="N94" i="9"/>
  <c r="N95" i="9"/>
  <c r="F173" i="2" s="1"/>
  <c r="N96" i="9"/>
  <c r="N97" i="9"/>
  <c r="F374" i="2" s="1"/>
  <c r="N98" i="9"/>
  <c r="N99" i="9"/>
  <c r="N100" i="9"/>
  <c r="F321" i="2" s="1"/>
  <c r="N101" i="9"/>
  <c r="N102" i="9"/>
  <c r="N103" i="9"/>
  <c r="N104" i="9"/>
  <c r="F108" i="2" s="1"/>
  <c r="N105" i="9"/>
  <c r="N106" i="9"/>
  <c r="F361" i="2" s="1"/>
  <c r="N107" i="9"/>
  <c r="N108" i="9"/>
  <c r="N109" i="9"/>
  <c r="N110" i="9"/>
  <c r="N111" i="9"/>
  <c r="F41" i="2" s="1"/>
  <c r="N112" i="9"/>
  <c r="F80" i="2" s="1"/>
  <c r="N113" i="9"/>
  <c r="N114" i="9"/>
  <c r="F54" i="2" s="1"/>
  <c r="N115" i="9"/>
  <c r="F161" i="2" s="1"/>
  <c r="N116" i="9"/>
  <c r="N117" i="9"/>
  <c r="F58" i="2" s="1"/>
  <c r="N118" i="9"/>
  <c r="N119" i="9"/>
  <c r="F62" i="2" s="1"/>
  <c r="N120" i="9"/>
  <c r="N121" i="9"/>
  <c r="F329" i="2" s="1"/>
  <c r="N122" i="9"/>
  <c r="F293" i="2" s="1"/>
  <c r="N123" i="9"/>
  <c r="F297" i="2" s="1"/>
  <c r="N124" i="9"/>
  <c r="N125" i="9"/>
  <c r="F270" i="2" s="1"/>
  <c r="N126" i="9"/>
  <c r="F409" i="2" s="1"/>
  <c r="N127" i="9"/>
  <c r="N128" i="9"/>
  <c r="N129" i="9"/>
  <c r="N130" i="9"/>
  <c r="N131" i="9"/>
  <c r="N132" i="9"/>
  <c r="N133" i="9"/>
  <c r="N134" i="9"/>
  <c r="N135" i="9"/>
  <c r="F84" i="2" s="1"/>
  <c r="N136" i="9"/>
  <c r="N137" i="9"/>
  <c r="N138" i="9"/>
  <c r="F88" i="2" s="1"/>
  <c r="N139" i="9"/>
  <c r="N140" i="9"/>
  <c r="F370" i="2" s="1"/>
  <c r="N141" i="9"/>
  <c r="N142" i="9"/>
  <c r="N143" i="9"/>
  <c r="F307" i="2" s="1"/>
  <c r="N144" i="9"/>
  <c r="F303" i="2" s="1"/>
  <c r="N145" i="9"/>
  <c r="N146" i="9"/>
  <c r="F112" i="2" s="1"/>
  <c r="N147" i="9"/>
  <c r="F312" i="2" s="1"/>
  <c r="N148" i="9"/>
  <c r="N149" i="9"/>
  <c r="N150" i="9"/>
  <c r="F422" i="2" s="1"/>
  <c r="N151" i="9"/>
  <c r="N152" i="9"/>
  <c r="N153" i="9"/>
  <c r="N154" i="9"/>
  <c r="N155" i="9"/>
  <c r="N156" i="9"/>
  <c r="F92" i="2" s="1"/>
  <c r="N157" i="9"/>
  <c r="F278" i="2" s="1"/>
  <c r="N158" i="9"/>
  <c r="N159" i="9"/>
  <c r="N160" i="9"/>
  <c r="N161" i="9"/>
  <c r="N162" i="9"/>
  <c r="N163" i="9"/>
  <c r="N164" i="9"/>
  <c r="N165" i="9"/>
  <c r="N166" i="9"/>
  <c r="N167" i="9"/>
  <c r="N168" i="9"/>
  <c r="F418" i="2" s="1"/>
  <c r="N169" i="9"/>
  <c r="N170" i="9"/>
  <c r="N171" i="9"/>
  <c r="N172" i="9"/>
  <c r="F94" i="2" s="1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F30" i="2" s="1"/>
  <c r="N192" i="9"/>
  <c r="N193" i="9"/>
  <c r="N194" i="9"/>
  <c r="N195" i="9"/>
  <c r="N196" i="9"/>
  <c r="N197" i="9"/>
  <c r="N198" i="9"/>
  <c r="N199" i="9"/>
  <c r="N200" i="9"/>
  <c r="N201" i="9"/>
  <c r="F241" i="2" s="1"/>
  <c r="N202" i="9"/>
  <c r="N203" i="9"/>
  <c r="N204" i="9"/>
  <c r="F274" i="2" s="1"/>
  <c r="N205" i="9"/>
  <c r="N206" i="9"/>
  <c r="N207" i="9"/>
  <c r="N208" i="9"/>
  <c r="F207" i="2" s="1"/>
  <c r="N209" i="9"/>
  <c r="N210" i="9"/>
  <c r="N211" i="9"/>
  <c r="N212" i="9"/>
  <c r="N213" i="9"/>
  <c r="N214" i="9"/>
  <c r="N215" i="9"/>
  <c r="N216" i="9"/>
  <c r="N217" i="9"/>
  <c r="F201" i="2" s="1"/>
  <c r="N218" i="9"/>
  <c r="F407" i="2" s="1"/>
  <c r="N219" i="9"/>
  <c r="N220" i="9"/>
  <c r="F197" i="2" s="1"/>
  <c r="N221" i="9"/>
  <c r="F480" i="2" s="1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F181" i="2" s="1"/>
  <c r="N235" i="9"/>
  <c r="N236" i="9"/>
  <c r="F11" i="2" s="1"/>
  <c r="N237" i="9"/>
  <c r="F16" i="2" s="1"/>
  <c r="N238" i="9"/>
  <c r="N239" i="9"/>
  <c r="N240" i="9"/>
  <c r="N241" i="9"/>
  <c r="N242" i="9"/>
  <c r="N243" i="9"/>
  <c r="N244" i="9"/>
  <c r="N245" i="9"/>
  <c r="F203" i="2" s="1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77" i="9"/>
  <c r="N278" i="9"/>
  <c r="N279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2" i="9"/>
  <c r="F415" i="2" s="1"/>
  <c r="F333" i="2" l="1"/>
</calcChain>
</file>

<file path=xl/sharedStrings.xml><?xml version="1.0" encoding="utf-8"?>
<sst xmlns="http://schemas.openxmlformats.org/spreadsheetml/2006/main" count="5159" uniqueCount="1455">
  <si>
    <t>NPC Item Tracker</t>
  </si>
  <si>
    <t>Status menggunakan dropdown: Owned / Not Owned</t>
  </si>
  <si>
    <t>Status</t>
  </si>
  <si>
    <t>Item Name</t>
  </si>
  <si>
    <t>Required Item</t>
  </si>
  <si>
    <t>Amount</t>
  </si>
  <si>
    <t>Total Amount</t>
  </si>
  <si>
    <t>Effect</t>
  </si>
  <si>
    <t>Piece Candy</t>
  </si>
  <si>
    <t>Mystery Token</t>
  </si>
  <si>
    <t>[Event] Valuables Of The Demon Beast</t>
  </si>
  <si>
    <t>Little Luna's Heart</t>
  </si>
  <si>
    <t>Cherry Blossom Bouquet</t>
  </si>
  <si>
    <t>Christmas Token</t>
  </si>
  <si>
    <t>Faust's Trace</t>
  </si>
  <si>
    <t>Ricebox Coupon</t>
  </si>
  <si>
    <t>Rose</t>
  </si>
  <si>
    <t>Acong Water Park Stamp</t>
  </si>
  <si>
    <t>Challenge Emblem</t>
  </si>
  <si>
    <t>Repairing Toy</t>
  </si>
  <si>
    <t>Faust Mansion Invitation (Pc / Event)</t>
  </si>
  <si>
    <t>Atlas Ore</t>
  </si>
  <si>
    <t>Faust Summon Marble [Lv. 120] (Event)</t>
  </si>
  <si>
    <t>Wolf Spirit</t>
  </si>
  <si>
    <t>Fire and Water Spirit</t>
  </si>
  <si>
    <t>Shaman Headdress</t>
  </si>
  <si>
    <t>Shaman costume</t>
  </si>
  <si>
    <t>Viking Eagle</t>
  </si>
  <si>
    <t>Wolf Head</t>
  </si>
  <si>
    <t>Viking Head</t>
  </si>
  <si>
    <t>Viking Costume</t>
  </si>
  <si>
    <t>Cozy Arctic Fox</t>
  </si>
  <si>
    <t>Cozy Winter Socks</t>
  </si>
  <si>
    <t>Cozy Winter Hairstyle</t>
  </si>
  <si>
    <t>Cozy Winter Coat</t>
  </si>
  <si>
    <t>Black Dolphin Tube</t>
  </si>
  <si>
    <t>Blue Dolphin Tube</t>
  </si>
  <si>
    <t>Pink Dolphin Tube</t>
  </si>
  <si>
    <t>Ariana's Puzzle Piece</t>
  </si>
  <si>
    <t>Halloween Zombie Hat</t>
  </si>
  <si>
    <t>Dark Knight Costume Set</t>
  </si>
  <si>
    <t>Matador Costume Set</t>
  </si>
  <si>
    <t>Dark Pirate Costume Set</t>
  </si>
  <si>
    <t>Succubus Hair</t>
  </si>
  <si>
    <t>Succubus Dress</t>
  </si>
  <si>
    <t>Splendid Crystal Rudolph Sleigh</t>
  </si>
  <si>
    <t>Cute Rudolph Bag</t>
  </si>
  <si>
    <t>Santa Bathing Cap</t>
  </si>
  <si>
    <t>Santa Swimsuit</t>
  </si>
  <si>
    <t>Incarnation Of Archangel</t>
  </si>
  <si>
    <t>Archangel Wings</t>
  </si>
  <si>
    <t>Archangel Battle Suit</t>
  </si>
  <si>
    <t>Archangel Battle Cap</t>
  </si>
  <si>
    <t>Maroon Soccer Headband</t>
  </si>
  <si>
    <t>Maroon Soccer Uniform</t>
  </si>
  <si>
    <t>Red-And-Blue Soccer Headband</t>
  </si>
  <si>
    <t>Red-And-Blue Soccer Uniform</t>
  </si>
  <si>
    <t>Blue-And-White Soccer Headband</t>
  </si>
  <si>
    <t>Blue-And-White Soccer Uniform</t>
  </si>
  <si>
    <t>Black-And-White Soccer Headband</t>
  </si>
  <si>
    <t>Black-And-White Soccer Uniform</t>
  </si>
  <si>
    <t>Red-And-White Soccer Headband</t>
  </si>
  <si>
    <t>Red-And-White Soccer Uniform</t>
  </si>
  <si>
    <t>Acong Water Park Ticket</t>
  </si>
  <si>
    <t>Exp Concentration License (1 Hr/ No Trade)</t>
  </si>
  <si>
    <t>Neo ACA-II Search Robot License (1 Day/ No Trade)</t>
  </si>
  <si>
    <t>Taehwagong's My Home Package</t>
  </si>
  <si>
    <t>Character Level Up Ticket [V] (Merc. Only/No Trade)</t>
  </si>
  <si>
    <t>Character Level Up Ticket [Vi] (No Trade)</t>
  </si>
  <si>
    <t>Goat</t>
  </si>
  <si>
    <t>Black Moon Knight's Great Sword</t>
  </si>
  <si>
    <t>Black Moon Knight Costume</t>
  </si>
  <si>
    <t>Black Moon Knight Head</t>
  </si>
  <si>
    <t>Sleeping Headdress</t>
  </si>
  <si>
    <t>Pajamas for Sleep</t>
  </si>
  <si>
    <t>Little Angel</t>
  </si>
  <si>
    <t>Lamb</t>
  </si>
  <si>
    <t>Limousine Pink Rabbit</t>
  </si>
  <si>
    <t>Pink Rabbit Familiar</t>
  </si>
  <si>
    <t>Pink Bunny Hood</t>
  </si>
  <si>
    <t>Pink Bunny Party Look</t>
  </si>
  <si>
    <t>Blue Baby Phoenix</t>
  </si>
  <si>
    <t>Azure Leader's Majesty</t>
  </si>
  <si>
    <t>Azure Leader's Wings</t>
  </si>
  <si>
    <t>Azure Leader's Battle Helm</t>
  </si>
  <si>
    <t>Azure Leader's Battle Armor</t>
  </si>
  <si>
    <t>Atlana Cabin Crew Hat</t>
  </si>
  <si>
    <t>Atlana Cabin Crew Uniform</t>
  </si>
  <si>
    <t>Atlantica Airline Cabin Crew Hat</t>
  </si>
  <si>
    <t>Atlantica Airline Cabin Crew Uniform</t>
  </si>
  <si>
    <t>Air Atlantica Cabin Crew Hat</t>
  </si>
  <si>
    <t>Air Atlantica Cabin Crew Uniform</t>
  </si>
  <si>
    <t>Atlantica Star Cabin Crew Hat</t>
  </si>
  <si>
    <t>Atlantica Star Cabin Crew Uniform</t>
  </si>
  <si>
    <t>Cake Box</t>
  </si>
  <si>
    <t>Eve's Night Hat</t>
  </si>
  <si>
    <t>Silent Night Jingle Bells</t>
  </si>
  <si>
    <t>Silent Night Wreath</t>
  </si>
  <si>
    <t>Tania : Winter Fantasy</t>
  </si>
  <si>
    <t>Cherry Blossom Dumplings</t>
  </si>
  <si>
    <t>Cherry Blossom Mochi</t>
  </si>
  <si>
    <t>Cherry Ice Cream</t>
  </si>
  <si>
    <t>Golden Bunny (No Trade)</t>
  </si>
  <si>
    <t>Red Egg</t>
  </si>
  <si>
    <t>Mystery Train Ticket</t>
  </si>
  <si>
    <t>Pilot Sunglasses</t>
  </si>
  <si>
    <t>Pilot Suit</t>
  </si>
  <si>
    <t>Parachute Backpack</t>
  </si>
  <si>
    <t>ACA-16 MK.I</t>
  </si>
  <si>
    <t>Summer Surfboard</t>
  </si>
  <si>
    <t>Grumpy Octopus Chibi</t>
  </si>
  <si>
    <t>Shark Hood</t>
  </si>
  <si>
    <t>Shark Onesie</t>
  </si>
  <si>
    <t>Knock Knock</t>
  </si>
  <si>
    <t>CR Tamagotchi</t>
  </si>
  <si>
    <t>End of Season Outfit</t>
  </si>
  <si>
    <t>End of Season Headress</t>
  </si>
  <si>
    <t>Warehouse Scroll (30 Day/No Trade)</t>
  </si>
  <si>
    <t>Assassin's Music Sheet (14 Days)</t>
  </si>
  <si>
    <t>Assassin's Arrow (14 Days)</t>
  </si>
  <si>
    <t>Assassin's Cannonball (14 Days)</t>
  </si>
  <si>
    <t>Assassin's Bullet (14 Days)</t>
  </si>
  <si>
    <t>Announcement Ticket</t>
  </si>
  <si>
    <t>Brilliant Goddess of Life</t>
  </si>
  <si>
    <t>Cherry Blossom Festival Ticket</t>
  </si>
  <si>
    <t>Yellow Raincoat</t>
  </si>
  <si>
    <t>Spring Wing Decoration In The Garden</t>
  </si>
  <si>
    <t>Brilliant Goddess Of Life (No Trade)</t>
  </si>
  <si>
    <t>Cherry Blossom Cookie (Event)</t>
  </si>
  <si>
    <t>Aqua Toad (No Trade)</t>
  </si>
  <si>
    <t>Pink Toad (No Trade)</t>
  </si>
  <si>
    <t>Red Toad (No Trade)</t>
  </si>
  <si>
    <t>Silver Toad (No Trade)</t>
  </si>
  <si>
    <t>Blue Explorer Young Dragon (No Trade)</t>
  </si>
  <si>
    <t>Red Explorer Young Dragon (No Trade)</t>
  </si>
  <si>
    <t>Explorer Red Baby Dragon</t>
  </si>
  <si>
    <t>Explorer Blue Baby Dragon</t>
  </si>
  <si>
    <t>Burning Racing Car</t>
  </si>
  <si>
    <t>White Cookie Decoration</t>
  </si>
  <si>
    <t>[EVENT] Monster Puzzle Piece</t>
  </si>
  <si>
    <t>Throne of the Netherworld Ruler</t>
  </si>
  <si>
    <t>Netherworld Deity's Ornamental Lyre</t>
  </si>
  <si>
    <t>Netherworld Deity's Headdress</t>
  </si>
  <si>
    <t>Netherworld Deity's Costume</t>
  </si>
  <si>
    <t>Nightmare Messenger</t>
  </si>
  <si>
    <t>Nightmare Jewelry</t>
  </si>
  <si>
    <t>Nightmare Knight Skull</t>
  </si>
  <si>
    <t>Nightmare Knight Armor</t>
  </si>
  <si>
    <t>Flying Belt (No Trade)</t>
  </si>
  <si>
    <t>Dark Flying Wings Mount</t>
  </si>
  <si>
    <t>Dark Crow Ornament</t>
  </si>
  <si>
    <t>Dark Watcher Costume</t>
  </si>
  <si>
    <t>Dark Watcher Headdress</t>
  </si>
  <si>
    <t>Bloomed Cherry Tree</t>
  </si>
  <si>
    <t>Cherry Blossom Fairy's Wing</t>
  </si>
  <si>
    <t>Cherry Blossom Fairy's Hair</t>
  </si>
  <si>
    <t xml:space="preserve">Cherry Blossom Fairy's Costume </t>
  </si>
  <si>
    <t>Cat Garment Set</t>
  </si>
  <si>
    <t>Cute Cat Garment Set</t>
  </si>
  <si>
    <t>Jurassic Tribal Hat</t>
  </si>
  <si>
    <t>Jurassic Tribal Costume</t>
  </si>
  <si>
    <t>Azure Knight's Armor Set</t>
  </si>
  <si>
    <t>Rose Arch (10 Days)</t>
  </si>
  <si>
    <t>Proof Of Love</t>
  </si>
  <si>
    <t>Chocolate Spoon</t>
  </si>
  <si>
    <t>Cafe Latte</t>
  </si>
  <si>
    <t>Michael: White Gothic</t>
  </si>
  <si>
    <t>Delightful Festival Hat</t>
  </si>
  <si>
    <t>Delightful Festival Costume</t>
  </si>
  <si>
    <t>Circus Member Costume Set</t>
  </si>
  <si>
    <t>Neat School Hat</t>
  </si>
  <si>
    <t>Neat School Uniform</t>
  </si>
  <si>
    <t>Pretty Bunny Costume Set</t>
  </si>
  <si>
    <t>Mini Beach</t>
  </si>
  <si>
    <t>Cute Shark Water Gun</t>
  </si>
  <si>
    <t>Hawaiian Vacation Hair</t>
  </si>
  <si>
    <t>Gold Turkey</t>
  </si>
  <si>
    <t>Turkey</t>
  </si>
  <si>
    <t>Water Of Life</t>
  </si>
  <si>
    <t>Native American Costume Set</t>
  </si>
  <si>
    <t>Changshan Costume Set</t>
  </si>
  <si>
    <t>School Uniform Set</t>
  </si>
  <si>
    <t>Beach Bod Swimsuit Set</t>
  </si>
  <si>
    <t>Fancy Summer Swimsuit Set</t>
  </si>
  <si>
    <t>Beach-Bound Swimsuit Set</t>
  </si>
  <si>
    <t>White Storm Saint Set</t>
  </si>
  <si>
    <t>Superfan Pack</t>
  </si>
  <si>
    <t>Military Uniform Set</t>
  </si>
  <si>
    <t>Detective Costume Set</t>
  </si>
  <si>
    <t>Grace Costume Set</t>
  </si>
  <si>
    <t>Elegant Victorian Costume Set</t>
  </si>
  <si>
    <t>Maid Costume Set</t>
  </si>
  <si>
    <t>Autumn Rogue Costume Box</t>
  </si>
  <si>
    <t>Nice Party Head</t>
  </si>
  <si>
    <t>Classic Party Costume Box</t>
  </si>
  <si>
    <t>Chef's Apprentice Hat – Lobio with Salmon</t>
  </si>
  <si>
    <t>Chef's apprentice apron – Lobio with salmon</t>
  </si>
  <si>
    <t>Chef's Apprentice Hat - Lobio</t>
  </si>
  <si>
    <t>Chef's apprentice apron – Lobio</t>
  </si>
  <si>
    <t>Apprentice Chef's Cap - Yellow</t>
  </si>
  <si>
    <t>Chef's Apprentice Apron – Yellow</t>
  </si>
  <si>
    <t>Chef's Apprentice Hat - Classic</t>
  </si>
  <si>
    <t>Apprentice Chef's Apron – Classic</t>
  </si>
  <si>
    <t>Chef's Apprentice Hat – Checkered</t>
  </si>
  <si>
    <t>Chef's Apprentice Apron – Plaid</t>
  </si>
  <si>
    <t>Cook's Apprentice Hat - Red</t>
  </si>
  <si>
    <t>Apprentice Cook's Apron - Red</t>
  </si>
  <si>
    <t>Wind Walker Cloak</t>
  </si>
  <si>
    <t>Forest Scout Longbow</t>
  </si>
  <si>
    <t>Forest Scout Hood</t>
  </si>
  <si>
    <t>Forest Scout Suit</t>
  </si>
  <si>
    <t>Swimsuit Set</t>
  </si>
  <si>
    <t>Pirate Costume Set</t>
  </si>
  <si>
    <t>Officer Uniform Box</t>
  </si>
  <si>
    <t>Ancient Minotaur</t>
  </si>
  <si>
    <t>Ancient  Minotaur Wings</t>
  </si>
  <si>
    <t>Ancient Minotaur Battle Cap</t>
  </si>
  <si>
    <t>Ancient Minotaur Battle Suit</t>
  </si>
  <si>
    <t xml:space="preserve">Football Uniform Bundle </t>
  </si>
  <si>
    <t xml:space="preserve">Yukata Clothing Bundle </t>
  </si>
  <si>
    <t>Red Raincoat</t>
  </si>
  <si>
    <t>Sky Blue Raincoat</t>
  </si>
  <si>
    <t>Title : AO Eternal</t>
  </si>
  <si>
    <t>Eternal Chip</t>
  </si>
  <si>
    <t>Scroll of Enchantment (Event)</t>
  </si>
  <si>
    <t>Forgotten Scion's Artifact</t>
  </si>
  <si>
    <t>Christmas Eldebranch Box</t>
  </si>
  <si>
    <t>Gold Soccer Squad [ Brazil Team ]</t>
  </si>
  <si>
    <t>Soccer Squad (No Trade)</t>
  </si>
  <si>
    <t>Crystal Rudolph Sleigh</t>
  </si>
  <si>
    <t>Ram</t>
  </si>
  <si>
    <t>Soccer Acong (No Trade)</t>
  </si>
  <si>
    <t>Fancy Christmas Wreath Decoration</t>
  </si>
  <si>
    <t>Wings Of Love</t>
  </si>
  <si>
    <t>Korean Flag</t>
  </si>
  <si>
    <t>Ninja Mask</t>
  </si>
  <si>
    <t xml:space="preserve">Ninja Costume Box </t>
  </si>
  <si>
    <t>Lovely Hat</t>
  </si>
  <si>
    <t>Lovely Dress</t>
  </si>
  <si>
    <t>Atlantis Battle Visor</t>
  </si>
  <si>
    <t>Atlantis Battle Suit</t>
  </si>
  <si>
    <t>Giant Gorilla</t>
  </si>
  <si>
    <t>Berserker Battle Ax</t>
  </si>
  <si>
    <t>Berserker's Head</t>
  </si>
  <si>
    <t>Berserker's Costume</t>
  </si>
  <si>
    <t>Rose Hairpin (No Trade)</t>
  </si>
  <si>
    <t>Beach Hat</t>
  </si>
  <si>
    <t>Wave Circlet</t>
  </si>
  <si>
    <t>Vestment Of The Waves</t>
  </si>
  <si>
    <t>Battle Of The Waves Seahorse</t>
  </si>
  <si>
    <t>Pearl Shell Mount</t>
  </si>
  <si>
    <t>Deep Sea White Shell Decoration</t>
  </si>
  <si>
    <t>Faded White Seashell Decoration</t>
  </si>
  <si>
    <t>Deep Sea Purple Shell Decoration</t>
  </si>
  <si>
    <t>Sea Horse Soldier Of The Waves</t>
  </si>
  <si>
    <t>Baron's Conquest Helm</t>
  </si>
  <si>
    <t>Baron's Conquest Armor</t>
  </si>
  <si>
    <t>Possessed Demonic Horns</t>
  </si>
  <si>
    <t>Merciless Spirit Commander Head Decoration</t>
  </si>
  <si>
    <t>Miracle Potion</t>
  </si>
  <si>
    <t>Succubus Dress Box</t>
  </si>
  <si>
    <t>Red Officer Hat</t>
  </si>
  <si>
    <t>Red Officer Uniform</t>
  </si>
  <si>
    <t>Plain Butterfly Wings</t>
  </si>
  <si>
    <t>Plain White Day Hat</t>
  </si>
  <si>
    <t>Strawberry Macarons</t>
  </si>
  <si>
    <t>Choco Butterfly Wings</t>
  </si>
  <si>
    <t>Sage's Charm (7 Days)</t>
  </si>
  <si>
    <t>Atlantis Platinum Coin</t>
  </si>
  <si>
    <t>Exp Concentration License (No Trade/3 Hrs)</t>
  </si>
  <si>
    <t>Mount Enhancement Stone</t>
  </si>
  <si>
    <t>Mount Enhancement Stone [No Trade]</t>
  </si>
  <si>
    <t>Book Of The Sphinx</t>
  </si>
  <si>
    <t>Ancient Book Box Of Nirvana</t>
  </si>
  <si>
    <t>Holy Warrior's Soul Stone</t>
  </si>
  <si>
    <t>Athena's Blessing</t>
  </si>
  <si>
    <t>+7 Sloth Selection Box</t>
  </si>
  <si>
    <t>Aspiration Ticket</t>
  </si>
  <si>
    <t>+7 Sloth Mage Set</t>
  </si>
  <si>
    <t>+7 Sloth Mellee Set</t>
  </si>
  <si>
    <t>+7 Sloth Range Set</t>
  </si>
  <si>
    <t>Begginer Aristocrat's Set</t>
  </si>
  <si>
    <t>Amazing Atlas Jackpot Box</t>
  </si>
  <si>
    <t>High-Tech Mecha Tirex Set</t>
  </si>
  <si>
    <t>Merciless Dark Destroyer Set</t>
  </si>
  <si>
    <t>Dark Knight Chest</t>
  </si>
  <si>
    <t>Water Of Life(No Trade)</t>
  </si>
  <si>
    <t>Art Gallery Pass</t>
  </si>
  <si>
    <t>Azi Dahaka's Shining Seal</t>
  </si>
  <si>
    <t>Repositorium Token</t>
  </si>
  <si>
    <t>Rune of Sealed Power</t>
  </si>
  <si>
    <t>Sparkling Dragon Spirit Scales</t>
  </si>
  <si>
    <t>Dragon's Treasure Box V1</t>
  </si>
  <si>
    <t>Dragon's Treasure Box V2</t>
  </si>
  <si>
    <t>Dragon's Treasure Box V3</t>
  </si>
  <si>
    <t>Blue Glory</t>
  </si>
  <si>
    <t>Symbol Of Glory</t>
  </si>
  <si>
    <t>Barbarian Lord's Black Tiger (7days/No Trade)</t>
  </si>
  <si>
    <t>Sae Live Venue Tickets</t>
  </si>
  <si>
    <t>Merlin's Palace Key</t>
  </si>
  <si>
    <t>Intense Aura</t>
  </si>
  <si>
    <t>Lord's Authority Ring</t>
  </si>
  <si>
    <t>Lord's Ring Of Honor</t>
  </si>
  <si>
    <t>Double EXP License (30 Min/No Trade)</t>
  </si>
  <si>
    <t>Corrupted Dragon Necklace</t>
  </si>
  <si>
    <t>Purple Kronos Warhorse</t>
  </si>
  <si>
    <t>Mercenary Level Up Ticket (Lv 180)</t>
  </si>
  <si>
    <t>Mercenary Level Up Ticket (Lv 190)</t>
  </si>
  <si>
    <t>Proof of Fighter</t>
  </si>
  <si>
    <t>LEGEND Nostalgic Weapon</t>
  </si>
  <si>
    <t>Sloth's Weapon Selection Box</t>
  </si>
  <si>
    <t>Eternal Champion Ticket</t>
  </si>
  <si>
    <t>Brilliant Combat Bird</t>
  </si>
  <si>
    <t>Golden Combat Bandit</t>
  </si>
  <si>
    <t>Pink Combat Bandit</t>
  </si>
  <si>
    <t>Common Combat Type</t>
  </si>
  <si>
    <t>Art Gallery Medal</t>
  </si>
  <si>
    <t>Flame Cerberus</t>
  </si>
  <si>
    <t>Shaman: White Shogun (No Trade)</t>
  </si>
  <si>
    <t>Ching Ya: Clover Outfit (No Trade)</t>
  </si>
  <si>
    <t>Snowmobile</t>
  </si>
  <si>
    <t>Speedy Snowmobile</t>
  </si>
  <si>
    <t>Red Hockey Uniform</t>
  </si>
  <si>
    <t>Red Hockey Helmet</t>
  </si>
  <si>
    <t>Multi-Hued Soul Jewel</t>
  </si>
  <si>
    <t>Giant Soul Jewel</t>
  </si>
  <si>
    <t>Phoenix Soul Jewel</t>
  </si>
  <si>
    <t>Dragon Soul Jewel</t>
  </si>
  <si>
    <t>Multi-Hued Soul Crystal</t>
  </si>
  <si>
    <t>Giant Soul Crystal</t>
  </si>
  <si>
    <t>Phoenix Soul Crystal</t>
  </si>
  <si>
    <t>Dragon Soul Crystal</t>
  </si>
  <si>
    <t>Mysterious Sea Stingray</t>
  </si>
  <si>
    <t>Resplendent Dagon</t>
  </si>
  <si>
    <t>Sea Stingray</t>
  </si>
  <si>
    <t>Dagon</t>
  </si>
  <si>
    <t>Dagon (Event)</t>
  </si>
  <si>
    <t>Soul Jewel Box</t>
  </si>
  <si>
    <t>Morrighan: Seasons Greetings</t>
  </si>
  <si>
    <t>[Event] Acong's Fishing Rod</t>
  </si>
  <si>
    <t>Halloween Simple Intravenous Decoration</t>
  </si>
  <si>
    <t>Rin's Favorite Doll (Lv. 120)</t>
  </si>
  <si>
    <t>Blessed Ambrosia (No Trade)</t>
  </si>
  <si>
    <t>Rainbow Soul Stone</t>
  </si>
  <si>
    <t>Honey Jar Key</t>
  </si>
  <si>
    <t>Toy Factory Pass</t>
  </si>
  <si>
    <t>Magic Book: Galaxy’s Blessing [Lv.4] (No Trade)</t>
  </si>
  <si>
    <t>Magic Book: Galaxy’s Favor [Lv.4] (No Trade)</t>
  </si>
  <si>
    <t>Magic Book: Ari’s Patience [Lv.4] (No Trade)</t>
  </si>
  <si>
    <t>Magic Book: Galaxy’s Flash [Lv.4] (No Trade)</t>
  </si>
  <si>
    <t>Magic Book: Starlight Slash [Lv.4] (No Trade)</t>
  </si>
  <si>
    <t>Magic Book: Starlight Charge [Lv.4] (No Trade)</t>
  </si>
  <si>
    <t>Magic Book: Starlight Enhancement [Lv.4] (No Trade)</t>
  </si>
  <si>
    <t>Magic Book: Anne’s Rampage [Lv.4] (No Trade)</t>
  </si>
  <si>
    <t>Aydol's chic hairstyle</t>
  </si>
  <si>
    <t xml:space="preserve">Chic Idol Outfit  </t>
  </si>
  <si>
    <t xml:space="preserve">Chic Idol Lightstick  </t>
  </si>
  <si>
    <t xml:space="preserve">Chic Idol Stage  </t>
  </si>
  <si>
    <t>Trench coat head</t>
  </si>
  <si>
    <t>Trenchcoat suit</t>
  </si>
  <si>
    <t>Late fall squirrel tail</t>
  </si>
  <si>
    <t>Late Fall Squirrel Machine</t>
  </si>
  <si>
    <t>St. Patrick Garuda's Wings (Event)</t>
  </si>
  <si>
    <t>St. Patrick Headpiece (Event)</t>
  </si>
  <si>
    <t>St. Patrick Outfit (Event)</t>
  </si>
  <si>
    <t>Aristocratic Elf Headdress</t>
  </si>
  <si>
    <t>Aristocratic Elf Costume</t>
  </si>
  <si>
    <t>Elf Headdress</t>
  </si>
  <si>
    <t>Elf Costume</t>
  </si>
  <si>
    <t>Musketeer Hat</t>
  </si>
  <si>
    <t>Musketeer Outfit</t>
  </si>
  <si>
    <t>Elderbranch</t>
  </si>
  <si>
    <t>Spirit Eldebranch</t>
  </si>
  <si>
    <t>Valentine's Day Chocolate Of Love</t>
  </si>
  <si>
    <t>Acong Buddy (No Trade)</t>
  </si>
  <si>
    <t>Chocolate Hair Accessory</t>
  </si>
  <si>
    <t>Cupcake Hair Accessory (No Trade)</t>
  </si>
  <si>
    <t>Christmas Toy Box</t>
  </si>
  <si>
    <t>Luxury Repairing Toy</t>
  </si>
  <si>
    <t>Title: Toy Collection Master</t>
  </si>
  <si>
    <t>Summer Guardian Headdress</t>
  </si>
  <si>
    <t>Summer Guardian Costume</t>
  </si>
  <si>
    <t>Ponytails For Hakama</t>
  </si>
  <si>
    <t>Hakama</t>
  </si>
  <si>
    <t>Headdress For Hakama</t>
  </si>
  <si>
    <t>Gorgeous Hakama</t>
  </si>
  <si>
    <t>Chocolate Earrings (No Trade)</t>
  </si>
  <si>
    <t>Chocolate Necklace (No Trade)</t>
  </si>
  <si>
    <t>Chocolate Bracelet (No Trade)</t>
  </si>
  <si>
    <t>Chocolate Ring (No Trade)</t>
  </si>
  <si>
    <t>Nation Token</t>
  </si>
  <si>
    <t>Warehouse Scroll (60 Days/No Trade)</t>
  </si>
  <si>
    <t>Warehouse Scroll (90 Days/No Trade)</t>
  </si>
  <si>
    <t>[Event] Friendship Candy</t>
  </si>
  <si>
    <t>VIP Gondola</t>
  </si>
  <si>
    <t>Sunflowers At That Time</t>
  </si>
  <si>
    <t>Scarlet Horns</t>
  </si>
  <si>
    <t>Scarlet Costume</t>
  </si>
  <si>
    <t>Slayer Shades</t>
  </si>
  <si>
    <t>Slayer Suit</t>
  </si>
  <si>
    <t>Dark Pirate Headpiece</t>
  </si>
  <si>
    <t>Dark Pirate Costume</t>
  </si>
  <si>
    <t>Trojan Crown</t>
  </si>
  <si>
    <t>White Flying Belt (No Trade)</t>
  </si>
  <si>
    <t>Title: Master Of Infinity</t>
  </si>
  <si>
    <t>Title: Champion Of Infinity</t>
  </si>
  <si>
    <t>Merc. Room License (Perm.)</t>
  </si>
  <si>
    <t>Joy Firecracker (No Trade)</t>
  </si>
  <si>
    <t>Love Firecracker (No Trade)</t>
  </si>
  <si>
    <t>Fantasy Firecracker (No Trade)</t>
  </si>
  <si>
    <t>Blessed Ambrosia</t>
  </si>
  <si>
    <t>Ambrosia</t>
  </si>
  <si>
    <t>Ambrosia (No Trade)</t>
  </si>
  <si>
    <t>Hwarang's Letter [Lv.140]</t>
  </si>
  <si>
    <t>Hwarang's Letter</t>
  </si>
  <si>
    <t>Inventor Summon Kit [Lv.140]</t>
  </si>
  <si>
    <t>Inventor Summon Kit</t>
  </si>
  <si>
    <t>Valhalla Horn [Lv.140]</t>
  </si>
  <si>
    <t>Valhalla Horn</t>
  </si>
  <si>
    <t>Chironia's Crystal Mirror [Lv.140]</t>
  </si>
  <si>
    <t>Chironia's Crystal Mirror</t>
  </si>
  <si>
    <t>Roro Kidul's Conch [Lv.140]</t>
  </si>
  <si>
    <t>Roro Kidul's Conch</t>
  </si>
  <si>
    <t>Fireworks Bait (Event)</t>
  </si>
  <si>
    <t>Firecracker (Event)</t>
  </si>
  <si>
    <t>Arabian Hat</t>
  </si>
  <si>
    <t>Arabian Costume</t>
  </si>
  <si>
    <t>Arabian Carpet</t>
  </si>
  <si>
    <t>Fireworks Marble (Event)</t>
  </si>
  <si>
    <t>Arabian Acong</t>
  </si>
  <si>
    <t>Khun Phaen's Carrier Pigeon (Event)</t>
  </si>
  <si>
    <t>Acong Ducky</t>
  </si>
  <si>
    <t>King Firecracker Decoration</t>
  </si>
  <si>
    <t>Fancy Fireworks Head Piece</t>
  </si>
  <si>
    <t>Title: Exploding</t>
  </si>
  <si>
    <t>[Event] Summer Fever Random Box</t>
  </si>
  <si>
    <t>Burnt Fireworks Hair Decoration</t>
  </si>
  <si>
    <t>Fireworks Game My Home Decoration</t>
  </si>
  <si>
    <t>Fireworks Kit (Event)</t>
  </si>
  <si>
    <t>Acong's Scroll Box</t>
  </si>
  <si>
    <t>Scroll Of Life's Blessing (Event)</t>
  </si>
  <si>
    <t>Scroll Of Resurrection (Event)</t>
  </si>
  <si>
    <t>Phoenix Scroll (Event)</t>
  </si>
  <si>
    <t>Essence Of Sloth</t>
  </si>
  <si>
    <t>Abandoned Chest Of Sloth</t>
  </si>
  <si>
    <t>Frozen Cold Crystal</t>
  </si>
  <si>
    <t>Abandoned Box of the Lazy Ones</t>
  </si>
  <si>
    <t>Star Stone Box [III]</t>
  </si>
  <si>
    <t>Star Stone: Rabbit [II]</t>
  </si>
  <si>
    <t>Star Stone: Rabbit [I]</t>
  </si>
  <si>
    <t>Star Stone: Rabbit [III]</t>
  </si>
  <si>
    <t>Star Stone: Rabbit [IV]</t>
  </si>
  <si>
    <t>Star Stone: Rabbit [V]</t>
  </si>
  <si>
    <t>Star Stone: Panda [II]</t>
  </si>
  <si>
    <t>Star Stone: Panda [I]</t>
  </si>
  <si>
    <t>Star Stone: Panda [III]</t>
  </si>
  <si>
    <t>Star Stone: Panda [IV]</t>
  </si>
  <si>
    <t>Star Stone: Panda [V]</t>
  </si>
  <si>
    <t>Star Stone: Blue Wolf [Ⅱ]</t>
  </si>
  <si>
    <t>Star Stone: Blue Wolf [Ⅰ]</t>
  </si>
  <si>
    <t>Star Stone: Blue Wolf [Ⅲ]</t>
  </si>
  <si>
    <t>Star Stone: Blue Wolf [Ⅳ]</t>
  </si>
  <si>
    <t>Star Stone: Blue Wolf [Ⅴ]</t>
  </si>
  <si>
    <t>Star Stone: Blue Scorpion [Ⅱ]</t>
  </si>
  <si>
    <t>Star Stone: Blue Scorpion [Ⅰ]</t>
  </si>
  <si>
    <t>Star Stone: Blue Scorpion [Ⅲ]</t>
  </si>
  <si>
    <t>Star Stone: Blue Scorpion [Ⅳ]</t>
  </si>
  <si>
    <t>Star Stone: Blue Scorpion [Ⅴ]</t>
  </si>
  <si>
    <t>Star Stone: Red Fox [Ⅱ]</t>
  </si>
  <si>
    <t>Star Stone: Red Fox [Ⅰ]</t>
  </si>
  <si>
    <t>Star Stone: Red Fox [Ⅲ]</t>
  </si>
  <si>
    <t>Star Stone: Red Fox [Ⅳ]</t>
  </si>
  <si>
    <t>Star Stone: Red Fox [Ⅴ]</t>
  </si>
  <si>
    <t>Star Stone: White Whale [Ⅱ]</t>
  </si>
  <si>
    <t>Star Stone: White Whale [Ⅰ]</t>
  </si>
  <si>
    <t>Star Stone: White Whale [Ⅲ]</t>
  </si>
  <si>
    <t>Star Stone: White Whale [Ⅳ]</t>
  </si>
  <si>
    <t>Star Stone: White Whale [Ⅴ]</t>
  </si>
  <si>
    <t>Star Stone: White Monkey [Ⅱ]</t>
  </si>
  <si>
    <t>Star Stone: White Monkey [Ⅰ]</t>
  </si>
  <si>
    <t>Star Stone: White Monkey [Ⅲ]</t>
  </si>
  <si>
    <t>Star Stone: White Monkey [Ⅳ]</t>
  </si>
  <si>
    <t>Star Stone: White Monkey [Ⅴ]</t>
  </si>
  <si>
    <t>Star Stone: Black Shark [Ⅱ]</t>
  </si>
  <si>
    <t>Star Stone: Black Shark [Ⅰ]</t>
  </si>
  <si>
    <t>Star Stone: Black Shark [Ⅲ]</t>
  </si>
  <si>
    <t>Star Stone: Black Shark [Ⅳ]</t>
  </si>
  <si>
    <t>Star Stone: Black Shark [Ⅴ]</t>
  </si>
  <si>
    <t>Star Stone: Black Cat [Ⅱ]</t>
  </si>
  <si>
    <t>Star Stone: Black Cat [Ⅰ]</t>
  </si>
  <si>
    <t>Star Stone: Black Cat [Ⅲ]</t>
  </si>
  <si>
    <t>Star Stone: Black Cat [Ⅳ]</t>
  </si>
  <si>
    <t>Star Stone: Black Cat [Ⅴ]</t>
  </si>
  <si>
    <t>Essence of the Giant Tree [Lv.2]</t>
  </si>
  <si>
    <t>Essence of the Giant Tree [Lv.1]</t>
  </si>
  <si>
    <t>Essence of the Giant Tree [Lv.3]</t>
  </si>
  <si>
    <t>Essence of the Giant Tree [Lv.4]</t>
  </si>
  <si>
    <t>Star Stone Box [II]</t>
  </si>
  <si>
    <t>Star Stone Box [I]</t>
  </si>
  <si>
    <t>Star Stone Box [IV]</t>
  </si>
  <si>
    <t>Star Stone Box [V]</t>
  </si>
  <si>
    <t>New Years Party Hat</t>
  </si>
  <si>
    <t>New Years Party Clothes</t>
  </si>
  <si>
    <t>Sage Aura</t>
  </si>
  <si>
    <t>+4 Lapis Box</t>
  </si>
  <si>
    <t>+10 Lucky Weapon Box</t>
  </si>
  <si>
    <t>Brilliant Soul Stone</t>
  </si>
  <si>
    <t>Patrol Captain's Supply</t>
  </si>
  <si>
    <t>Powerful Golden Dumpling Soup</t>
  </si>
  <si>
    <t>Golden Rice Cake Soup Of Blessing</t>
  </si>
  <si>
    <t>Book Rare [I] Random Box</t>
  </si>
  <si>
    <t>Random Book [I] Box</t>
  </si>
  <si>
    <t>Cursed Coin</t>
  </si>
  <si>
    <t>Golden Tear</t>
  </si>
  <si>
    <t>Demeter Outfit</t>
  </si>
  <si>
    <t>Premium Announcement Ticket</t>
  </si>
  <si>
    <t>Divine Protector: Avatar</t>
  </si>
  <si>
    <t>Virtuous Knight Helmet</t>
  </si>
  <si>
    <t>Noble Knight Armor</t>
  </si>
  <si>
    <t>Wings of a Noble Knight</t>
  </si>
  <si>
    <t>Reombarth: The Quiet</t>
  </si>
  <si>
    <t>Albius, The Silken Guardian</t>
  </si>
  <si>
    <t>Valtazzar, The Ashen Lord</t>
  </si>
  <si>
    <t>Phantom Thief Decoration</t>
  </si>
  <si>
    <t>13th Anniversary Celebration Hair Ornament</t>
  </si>
  <si>
    <t>13th Anniversary Celebration Cake</t>
  </si>
  <si>
    <t>Red Gothic Set Box</t>
  </si>
  <si>
    <t>Gothic Costume Set</t>
  </si>
  <si>
    <t>Assassin Bandana</t>
  </si>
  <si>
    <t>Assassin Clothes</t>
  </si>
  <si>
    <t>Assassin Bandana 2</t>
  </si>
  <si>
    <t>Assassin Clothes 2</t>
  </si>
  <si>
    <t>Assassin Bandana 3</t>
  </si>
  <si>
    <t>Assassin Clothes 3</t>
  </si>
  <si>
    <t>The perfect tuk-tuk</t>
  </si>
  <si>
    <t>CR Tamagotchi Acong</t>
  </si>
  <si>
    <t>Hip-Hop Gambit Headress</t>
  </si>
  <si>
    <t>Officer Clothing Bundle</t>
  </si>
  <si>
    <t>Taoist Outfit Set</t>
  </si>
  <si>
    <t>Guardian Ice Dragon</t>
  </si>
  <si>
    <t>Blue Baby Dragon</t>
  </si>
  <si>
    <t>Dragon's Uniform</t>
  </si>
  <si>
    <t>Dragon Hair</t>
  </si>
  <si>
    <t>Barbell 60kg</t>
  </si>
  <si>
    <t>Aerobic Hair Band</t>
  </si>
  <si>
    <t>Cardio Workout Clothes</t>
  </si>
  <si>
    <t>Green Hair Band</t>
  </si>
  <si>
    <t>Green Tracksuit</t>
  </si>
  <si>
    <t>Pink Frozen Crystal (No Trade)</t>
  </si>
  <si>
    <t>Lovely Pink Baby Dragon (No Trade)</t>
  </si>
  <si>
    <t>[Event] Accessory Selection Box Of Goddess</t>
  </si>
  <si>
    <t>Goddess Cube</t>
  </si>
  <si>
    <t>Rose Amulet</t>
  </si>
  <si>
    <t>Blunderbuss Random Box</t>
  </si>
  <si>
    <t>+10 Dark Crystal Weapon Box</t>
  </si>
  <si>
    <t>Legendary Pegasus</t>
  </si>
  <si>
    <t>Lovable Song-I Bag</t>
  </si>
  <si>
    <t>Celestial Hunter's Blades</t>
  </si>
  <si>
    <t>Jiangshi Costume Box</t>
  </si>
  <si>
    <t>Casino Costume Set</t>
  </si>
  <si>
    <t>Wedding Clothes Set</t>
  </si>
  <si>
    <t>Patriot's Pistol [Lv. 120] (No Trade)</t>
  </si>
  <si>
    <t>Book: Battlefield Courage (Event)</t>
  </si>
  <si>
    <t>Book: Camaraderie (Event)</t>
  </si>
  <si>
    <t>Book: Patriotic Resolve (Event)</t>
  </si>
  <si>
    <t>Sylvie's Gold Cube [Lv. 120] (No Trade)</t>
  </si>
  <si>
    <t>Book: Preemptive Strike [III] (No Trade)</t>
  </si>
  <si>
    <t>Book: Demeian Tactics [III] (No Trade)</t>
  </si>
  <si>
    <t>Book: Flashbang [III] (No Trade)</t>
  </si>
  <si>
    <t>[EVENT] Halloween Accessory Selection Box</t>
  </si>
  <si>
    <t>Halloween Headdress</t>
  </si>
  <si>
    <t>Pumpkin Bomb</t>
  </si>
  <si>
    <t>Halloween Costume</t>
  </si>
  <si>
    <t>Halloween Ghost Decorations</t>
  </si>
  <si>
    <t>Halloween Ghost Carriage</t>
  </si>
  <si>
    <t>Legendary Phoenix</t>
  </si>
  <si>
    <t>Legendary Phoenix Wings</t>
  </si>
  <si>
    <t>Legendary Phoenix Head Decoration</t>
  </si>
  <si>
    <t>Legendary Phoenix Costume</t>
  </si>
  <si>
    <t>Magician's Mantle Set</t>
  </si>
  <si>
    <t>Phoenix</t>
  </si>
  <si>
    <t>Dark Gold Bat</t>
  </si>
  <si>
    <t>Gold Bat</t>
  </si>
  <si>
    <t>[EVENT] Spooky Halloween Pumpkin</t>
  </si>
  <si>
    <t>[Event] Halloween Pumpkin Bomb Random Box</t>
  </si>
  <si>
    <t>Naruk: Halloween Trickster (No Trade)</t>
  </si>
  <si>
    <t>Carmilla: Halloween Nurse (No Trade)</t>
  </si>
  <si>
    <t>Dracula Mask (No Trade)</t>
  </si>
  <si>
    <t>Frankenstein Mask (No Trade)</t>
  </si>
  <si>
    <t>Demon Mask (No Trade)</t>
  </si>
  <si>
    <t>Horse Mask (No Trade)</t>
  </si>
  <si>
    <t>Pumpkin Mask (No Trade)</t>
  </si>
  <si>
    <t>Devil Mask (No Trade)</t>
  </si>
  <si>
    <t>Wolf Mask (No Trade)</t>
  </si>
  <si>
    <t>Witch's Hut Ticket</t>
  </si>
  <si>
    <t>Mecha T-Rex</t>
  </si>
  <si>
    <t>Mecha Quetzal Wings</t>
  </si>
  <si>
    <t>Mecha Dino Mask</t>
  </si>
  <si>
    <t>Mecha Dino Armor</t>
  </si>
  <si>
    <t>Ancient Fox Ears</t>
  </si>
  <si>
    <t>Chironia's Crystal Mirror [Lv. 120] (No Trade)</t>
  </si>
  <si>
    <t>Attila's Banner [Lv. 120] (No Trade)</t>
  </si>
  <si>
    <t>Sadko's Fur Hat [Lv. 120] (No Trade)</t>
  </si>
  <si>
    <t>Dryad's Leaf Of Life (Event)</t>
  </si>
  <si>
    <t>Empress' Ornament [Lv. 120] (No Trade)</t>
  </si>
  <si>
    <t>Frank Reade's Card [Lv. 120] (No Trade)</t>
  </si>
  <si>
    <t>Witch's Broom</t>
  </si>
  <si>
    <t>Stunning Halloween Candy</t>
  </si>
  <si>
    <t>Witch's Winged Cat</t>
  </si>
  <si>
    <t>Witch's Hat</t>
  </si>
  <si>
    <t>Witch's Clothes</t>
  </si>
  <si>
    <t>Fiamma's Protection</t>
  </si>
  <si>
    <t>Majesty of the Red Flame</t>
  </si>
  <si>
    <t>Apostle of the Red Flame Headdress</t>
  </si>
  <si>
    <t>Muspelheim Beast</t>
  </si>
  <si>
    <t>Muspelheim Wing</t>
  </si>
  <si>
    <t>Muspelheim HeadDress</t>
  </si>
  <si>
    <t>Muspelheim Suit</t>
  </si>
  <si>
    <t>Ghost Bride's Gift Box</t>
  </si>
  <si>
    <t>[Event]Halloween Box</t>
  </si>
  <si>
    <t>[Event] Lollipop [Na]</t>
  </si>
  <si>
    <t>Veteran Treasure Hunter Hat</t>
  </si>
  <si>
    <t>Veteran Treasure Hunter Costume</t>
  </si>
  <si>
    <t>Rookie Treasure Hunter Hat</t>
  </si>
  <si>
    <t>Rookie Treasure Hunter Costume</t>
  </si>
  <si>
    <t>Cyber Leopard</t>
  </si>
  <si>
    <t>Holographic Decoration</t>
  </si>
  <si>
    <t>Night Intruder Headdress</t>
  </si>
  <si>
    <t>Night Intruder Costume</t>
  </si>
  <si>
    <t>Acong Origins</t>
  </si>
  <si>
    <t>Ornament Acong from Origin</t>
  </si>
  <si>
    <t>Origin Headdress</t>
  </si>
  <si>
    <t>Origin Costume</t>
  </si>
  <si>
    <t>Wings Of The Past Winter Night</t>
  </si>
  <si>
    <t>Wings Of The Past Winter Day</t>
  </si>
  <si>
    <t>Treble Clef Mount</t>
  </si>
  <si>
    <t>Lily Harp Decoration</t>
  </si>
  <si>
    <t>Military Band Soldier Hat</t>
  </si>
  <si>
    <t>Military Band Soldier Costume</t>
  </si>
  <si>
    <t>[Event] Holy Town Ticket</t>
  </si>
  <si>
    <t>Incarnation Of Christmas Archangel</t>
  </si>
  <si>
    <t>Cute Polar Bear</t>
  </si>
  <si>
    <t>Hefty Polar Bear Bag</t>
  </si>
  <si>
    <t>Polar Bear</t>
  </si>
  <si>
    <t>Polar Bear Bag</t>
  </si>
  <si>
    <t>Title: Christmas Guardian</t>
  </si>
  <si>
    <t>Elementalist : Winter Fantasy</t>
  </si>
  <si>
    <t>[Event] Friendly Snowman</t>
  </si>
  <si>
    <t>[Event] Cheerful Snowman</t>
  </si>
  <si>
    <t>Ice Hell Scorpion</t>
  </si>
  <si>
    <t>Ice Golem</t>
  </si>
  <si>
    <t>Snowboard Set</t>
  </si>
  <si>
    <t>Wonderland Costume Set</t>
  </si>
  <si>
    <t>Magic Book: Unyielding [Lv.1]</t>
  </si>
  <si>
    <t>Magic Book: Unyielding [Lv.2]</t>
  </si>
  <si>
    <t>Magic Book: Unyielding [Lv.3]</t>
  </si>
  <si>
    <t>Magic Book: Unyielding [Lv.4]</t>
  </si>
  <si>
    <t>Book: All Out [I]</t>
  </si>
  <si>
    <t>Book: All Out [II]</t>
  </si>
  <si>
    <t>Book: All Out [III]</t>
  </si>
  <si>
    <t>Book: All Out [IV]</t>
  </si>
  <si>
    <t>Book: Beast Claw [I]</t>
  </si>
  <si>
    <t>Book: Beast Claw [II]</t>
  </si>
  <si>
    <t>Book: Beast Claw [III]</t>
  </si>
  <si>
    <t>Book: Beast Claw [IV]</t>
  </si>
  <si>
    <t>Book: Soul Fortitude [I]</t>
  </si>
  <si>
    <t>Book: Soul Fortitude [II]</t>
  </si>
  <si>
    <t>Book: Soul Fortitude [III]</t>
  </si>
  <si>
    <t>Book: Soul Fortitude [IV]</t>
  </si>
  <si>
    <t>Magic Book: Dark Fate [Lv.1]</t>
  </si>
  <si>
    <t>Magic Book: Dark Fate [Lv.2]</t>
  </si>
  <si>
    <t>Magic Book: Dark Fate [Lv.3]</t>
  </si>
  <si>
    <t>Magic Book: Dark Fate [Lv.4]</t>
  </si>
  <si>
    <t>Magic Book: Blessing of Music [Lv.1]</t>
  </si>
  <si>
    <t>Magic Book: Blessing of Music [Lv.2]</t>
  </si>
  <si>
    <t>Magic Book: Blessing of Music [Lv.3]</t>
  </si>
  <si>
    <t>Magic Book: Blessing of Music [Lv.4]</t>
  </si>
  <si>
    <t>Not Owned</t>
  </si>
  <si>
    <t>+5 Washington's Blunderbuss (No Trade)</t>
  </si>
  <si>
    <t>GOLD</t>
  </si>
  <si>
    <t>800,000,000</t>
  </si>
  <si>
    <t>-</t>
  </si>
  <si>
    <t>Shining Wayang Decoration</t>
  </si>
  <si>
    <t>Skin Diving Goggle</t>
  </si>
  <si>
    <t>Skin Diving Suit</t>
  </si>
  <si>
    <t>Wayang Decoration</t>
  </si>
  <si>
    <t>400,000,000</t>
  </si>
  <si>
    <t>[Event] Halloween Lucky Random Box</t>
  </si>
  <si>
    <t>Halloween Witch`s Broomstick</t>
  </si>
  <si>
    <t>Halloween: The day of the Dead men`s hat (Event/No Trade)</t>
  </si>
  <si>
    <t>2000
19998</t>
  </si>
  <si>
    <t>Halloween Decor Box</t>
  </si>
  <si>
    <t>Heavenly Crystal</t>
  </si>
  <si>
    <t>Redemption Soul Jewel</t>
  </si>
  <si>
    <t>Redemption Soul Crystal</t>
  </si>
  <si>
    <t>Silver Blazewheel</t>
  </si>
  <si>
    <t>VIP Looks</t>
  </si>
  <si>
    <t>VIP Style</t>
  </si>
  <si>
    <t>HALLOWEEN GHOST | LOCATION: ROME - LEFT GATE / EVENT: WITCH`S HUT</t>
  </si>
  <si>
    <t>DRUNK FATTY | LOCATION: ROME - LEFT GATE / EVENT: PROOF OF LOVE - FOOD CRAFTING SKILL</t>
  </si>
  <si>
    <t>CALYPSO | LOCATION: ROME - LEFT GATE | EVENT: CALYPSO LITE - BAZAAR ROME</t>
  </si>
  <si>
    <t>MYSTERY TRAIN GUIDE | LOCATION: ROME - LEFT GATE | EVENT: MYSTERY TRAIN</t>
  </si>
  <si>
    <t>ANTARK OUTPOST CAPTAIN | LOCATION: ROME - LEFT GATE | EVENT: FROZEN CAVE?</t>
  </si>
  <si>
    <t>CRYING ANNA | LOCATION: ROME - LEFT GATE | EVENT: WONDERLAND (NEAR LONDON)</t>
  </si>
  <si>
    <t>PRINCE VACLAV OF OPAVA | LOCATION: ROME - LEFT GATE | EVENT: FAUST`S MANSION</t>
  </si>
  <si>
    <t>YOUNG MOMOTARO | LOCATION: ROME - LEFT GATE | EVENT: CHERRY BLOSSOM FESTIVAL</t>
  </si>
  <si>
    <t>LITTLE MATCH GIRL | LOCATION: ROME - RIGHT GATE | EVENT: HOLY TOWN</t>
  </si>
  <si>
    <t>BOOKWORM ARIANA | LOCATION: ROME - RIGHT GATE | EVENT: CURSED COIN</t>
  </si>
  <si>
    <t>MANAGER MICHAEL | LOCATION: ROME - RIGHT GATE | EVENT: ACONG WATER PARK</t>
  </si>
  <si>
    <t>MANAGER NIMROD | LOCATION: ROME - RIGHT GATE  | EVENT: ND / INFINITY CHALLENGE / CRACKER (SUMMON MARBLE) / FISHING</t>
  </si>
  <si>
    <t>RAINA | LOCATION: ROME - RIGHT GATE | EVENT: GODDESS GARDEN</t>
  </si>
  <si>
    <t>TIGERFIELD K.T | LOCATION: ROME - RIGHT GATE | EVENT: LEAGUE / PVP</t>
  </si>
  <si>
    <t>STAR-THIEF ACONG | LOCATION: ROME - MIDDLE GATE | EVENT: STAR STONE</t>
  </si>
  <si>
    <t>PANDORA ACONG | LOCATION: ROME - MIDDLE GATE | EVENT: DAILY QUEST GODDESS OF THE GAMES</t>
  </si>
  <si>
    <t>ADVANCE ETERNAL | LOCATION: ROME - END OF THE GATE</t>
  </si>
  <si>
    <t>BEGINNER NPC | LOCATION: ROME - END OF THE GATE</t>
  </si>
  <si>
    <t>ASPIRATION ETERNAL | LOCATION: ROME - END OF THE GATE</t>
  </si>
  <si>
    <t>PADDLE DOLL | LOCATION: ROME - PLAZA | EVENT: TOY FACTORY</t>
  </si>
  <si>
    <t>[ALL] Auto-battle Count</t>
  </si>
  <si>
    <t>[ALL] Magic Damage (%)</t>
  </si>
  <si>
    <t>[ALL] Action Power</t>
  </si>
  <si>
    <t>[ALL] Earned Exp (%)</t>
  </si>
  <si>
    <t>[ALL] Min. Attack Power</t>
  </si>
  <si>
    <t>[ALL] Max. Attack Power</t>
  </si>
  <si>
    <t>[ALL] Str</t>
  </si>
  <si>
    <t>[ALL] Dex</t>
  </si>
  <si>
    <t>[ALL] Int</t>
  </si>
  <si>
    <t>[ALL] Vit</t>
  </si>
  <si>
    <t>[ALL] Critical Damage (%)</t>
  </si>
  <si>
    <t>[ALL] Critical</t>
  </si>
  <si>
    <t>[ALL] Accuracy</t>
  </si>
  <si>
    <t>[ALL] HP</t>
  </si>
  <si>
    <t>[ALL] MP</t>
  </si>
  <si>
    <t>[ALL] Multi-hit Rate</t>
  </si>
  <si>
    <t>[Melee] Auto-battle Count</t>
  </si>
  <si>
    <t>[Melee] Accuracy</t>
  </si>
  <si>
    <t>[Melee] Critical</t>
  </si>
  <si>
    <t>[ALL] Def</t>
  </si>
  <si>
    <t>[ALL] M. Def</t>
  </si>
  <si>
    <t>[ALL] Evasion</t>
  </si>
  <si>
    <t>[Melee] HP</t>
  </si>
  <si>
    <t>[Melee] MP</t>
  </si>
  <si>
    <t>[Melee] Str</t>
  </si>
  <si>
    <t>[Melee] Int</t>
  </si>
  <si>
    <t>[Melee] Dex</t>
  </si>
  <si>
    <t>[Melee] Vit</t>
  </si>
  <si>
    <t>[Melee] Min. Attack Power</t>
  </si>
  <si>
    <t>[Melee] Max. Attack Power</t>
  </si>
  <si>
    <t>[Melee] Def</t>
  </si>
  <si>
    <t>[Melee] M. Def</t>
  </si>
  <si>
    <t>[Melee] Evasion</t>
  </si>
  <si>
    <t>[Melee] Multi-hit Rate</t>
  </si>
  <si>
    <t>[Melee] Action Power</t>
  </si>
  <si>
    <t>[Melee] Magic Damage (%)</t>
  </si>
  <si>
    <t>[Melee] Earned Exp (%)</t>
  </si>
  <si>
    <t>[Melee] Critical Damage (%)</t>
  </si>
  <si>
    <t>[Magic] HP</t>
  </si>
  <si>
    <t>[Magic] MP</t>
  </si>
  <si>
    <t>[Magic] Str</t>
  </si>
  <si>
    <t>[Magic] Int</t>
  </si>
  <si>
    <t>[Magic] Dex</t>
  </si>
  <si>
    <t>[Magic] Vit</t>
  </si>
  <si>
    <t>[Magic] Min. Attack Power</t>
  </si>
  <si>
    <t>[Magic] Max. Attack Power</t>
  </si>
  <si>
    <t>[Magic] Def</t>
  </si>
  <si>
    <t>[Magic] M. Def</t>
  </si>
  <si>
    <t>[Magic] Critical</t>
  </si>
  <si>
    <t>[Magic] Evasion</t>
  </si>
  <si>
    <t>[Magic] Accuracy</t>
  </si>
  <si>
    <t>[Magic] Multi-hit Rate</t>
  </si>
  <si>
    <t>[Magic] Action Power</t>
  </si>
  <si>
    <t>[Magic] Magic Damage (%)</t>
  </si>
  <si>
    <t>[Magic] Earned Exp (%)</t>
  </si>
  <si>
    <t>[Magic] Auto-battle Count</t>
  </si>
  <si>
    <t>[Magic] Critical Damage (%)</t>
  </si>
  <si>
    <t>[Ranged] HP</t>
  </si>
  <si>
    <t>[Ranged] MP</t>
  </si>
  <si>
    <t>[Ranged] Str</t>
  </si>
  <si>
    <t>[Ranged] Int</t>
  </si>
  <si>
    <t>[Ranged] Dex</t>
  </si>
  <si>
    <t>[Ranged] Vit</t>
  </si>
  <si>
    <t>[Ranged] Min. Attack Power</t>
  </si>
  <si>
    <t>[Ranged] Max. Attack Power</t>
  </si>
  <si>
    <t>[Ranged] Def</t>
  </si>
  <si>
    <t>[Ranged] M. Def</t>
  </si>
  <si>
    <t>[Ranged] Critical</t>
  </si>
  <si>
    <t>[Ranged] Evasion</t>
  </si>
  <si>
    <t>[Ranged] Accuracy</t>
  </si>
  <si>
    <t>[Ranged] Multi-hit Rate</t>
  </si>
  <si>
    <t>[Ranged] Action Power</t>
  </si>
  <si>
    <t>[Ranged] Magic Damage (%)</t>
  </si>
  <si>
    <t>[Ranged] Earned Exp (%)</t>
  </si>
  <si>
    <t>[Ranged] Auto-battle Count</t>
  </si>
  <si>
    <t>[Ranged] Critical Damage (%)</t>
  </si>
  <si>
    <t>Effect 1</t>
  </si>
  <si>
    <t>Value 1</t>
  </si>
  <si>
    <t>Effect 2</t>
  </si>
  <si>
    <t>Value 2</t>
  </si>
  <si>
    <t>Effect 3</t>
  </si>
  <si>
    <t>Value 3</t>
  </si>
  <si>
    <t>Effect 5</t>
  </si>
  <si>
    <t>Effect 4</t>
  </si>
  <si>
    <t>Effect 6</t>
  </si>
  <si>
    <t>Value 5</t>
  </si>
  <si>
    <t>Value 4</t>
  </si>
  <si>
    <t>Value 6</t>
  </si>
  <si>
    <t>Collection Effect</t>
  </si>
  <si>
    <t>Collection Name</t>
  </si>
  <si>
    <t>Page 1 - Eternal Customized Set</t>
  </si>
  <si>
    <t>Page 2 - Eternal Customized Set</t>
  </si>
  <si>
    <t>Symbol Of Destiny</t>
  </si>
  <si>
    <t>Page 3 - Eternal Customized Set</t>
  </si>
  <si>
    <t>Page 4 - Eternal Customized Set</t>
  </si>
  <si>
    <t>Page 5 - Eternal Customized Set</t>
  </si>
  <si>
    <t>Page 6 - Eternal Customized Set</t>
  </si>
  <si>
    <t>Page 7 - Eternal Customized Set</t>
  </si>
  <si>
    <t>Page 8 - Eternal Customized Set</t>
  </si>
  <si>
    <t>God Of War</t>
  </si>
  <si>
    <t>Page 9 - Eternal Customized Set</t>
  </si>
  <si>
    <t>Lotus</t>
  </si>
  <si>
    <t>Green Heart</t>
  </si>
  <si>
    <t>The Moonlight Wizards (Event)</t>
  </si>
  <si>
    <t>Exion Exia Decorations</t>
  </si>
  <si>
    <t>Hydrangeas Early Summer Butterflies</t>
  </si>
  <si>
    <t>Black Moon Horses</t>
  </si>
  <si>
    <t>Multicolored Sea Turtles</t>
  </si>
  <si>
    <t>Colored Whales</t>
  </si>
  <si>
    <t>Harsh Winter Set</t>
  </si>
  <si>
    <t>Winter Set</t>
  </si>
  <si>
    <t>The Hellfire Demon Set</t>
  </si>
  <si>
    <t>[Brilliant Season Event] The Chaos Demon Set</t>
  </si>
  <si>
    <t>The Dream Guardian Set</t>
  </si>
  <si>
    <t>[Awesome Seasonal Event] The Black Moon Knight Set</t>
  </si>
  <si>
    <t>The Halloween Ghoul Bear Set</t>
  </si>
  <si>
    <t>The Starlight Chaser Set</t>
  </si>
  <si>
    <t>[Awesome Seasonal Event] The Starlight Chaser Set</t>
  </si>
  <si>
    <t>The Black Knight Set</t>
  </si>
  <si>
    <t>Beach Vacation</t>
  </si>
  <si>
    <t>Beachwear</t>
  </si>
  <si>
    <t>Gorgeous Early Summer Hydrangea</t>
  </si>
  <si>
    <t>Early Summer Hydrangea Set</t>
  </si>
  <si>
    <t>Deep Sea Shell Jewelry</t>
  </si>
  <si>
    <t>Midnight Idol</t>
  </si>
  <si>
    <t>Chic Idol</t>
  </si>
  <si>
    <t>Archmage</t>
  </si>
  <si>
    <t>Far Battle</t>
  </si>
  <si>
    <t>Near Fight</t>
  </si>
  <si>
    <t>Wild West Robber</t>
  </si>
  <si>
    <t>Small Hooligan</t>
  </si>
  <si>
    <t>Red Heart</t>
  </si>
  <si>
    <t>Elite Uniform</t>
  </si>
  <si>
    <t>Freshman</t>
  </si>
  <si>
    <t>Day Love Wizard Set</t>
  </si>
  <si>
    <t>Gothic Collection</t>
  </si>
  <si>
    <t>Christmas Night 2025</t>
  </si>
  <si>
    <t>Winter 2025</t>
  </si>
  <si>
    <t>Sleepy Fly</t>
  </si>
  <si>
    <t>Dream Interpretation</t>
  </si>
  <si>
    <t>Squirrel Trouble</t>
  </si>
  <si>
    <t>Squirrel</t>
  </si>
  <si>
    <t>Deathwalker</t>
  </si>
  <si>
    <t>Nightmare Knight</t>
  </si>
  <si>
    <t>Shaman</t>
  </si>
  <si>
    <t>Spirit</t>
  </si>
  <si>
    <t>Chuseok</t>
  </si>
  <si>
    <t>Hainan Fairyland</t>
  </si>
  <si>
    <t>Mad Berserker</t>
  </si>
  <si>
    <t>Berserk</t>
  </si>
  <si>
    <t>Echoes Of Nature</t>
  </si>
  <si>
    <t>+7 Sacred Gift Of The Goddess</t>
  </si>
  <si>
    <t>Dark Destroyer</t>
  </si>
  <si>
    <t>Fallen Destroyer</t>
  </si>
  <si>
    <t>Ranger</t>
  </si>
  <si>
    <t>Forest Guardian</t>
  </si>
  <si>
    <t>Forest Scout</t>
  </si>
  <si>
    <t>Cherry Blossom Bright</t>
  </si>
  <si>
    <t>Cherry Blossom Fairy</t>
  </si>
  <si>
    <t>Assemble The Bluebringer</t>
  </si>
  <si>
    <t>Ace Pilot</t>
  </si>
  <si>
    <t>Pilot</t>
  </si>
  <si>
    <t>+10 Doomsday Weapons</t>
  </si>
  <si>
    <t>+7 Doomsday Weapons</t>
  </si>
  <si>
    <t>Sweet Chocolate</t>
  </si>
  <si>
    <t>Chocolate</t>
  </si>
  <si>
    <t>7256-Textmgr:None</t>
  </si>
  <si>
    <t>Build The White Christmas Evening Pack</t>
  </si>
  <si>
    <t>[Brilliant Season Event] Complete The Christmas Eve Pack</t>
  </si>
  <si>
    <t>Destiny Seeker</t>
  </si>
  <si>
    <t>Treasure Hunter</t>
  </si>
  <si>
    <t>The Singing Witch</t>
  </si>
  <si>
    <t>Witch</t>
  </si>
  <si>
    <t>Young Chef</t>
  </si>
  <si>
    <t>Blue Flame</t>
  </si>
  <si>
    <t>Red Flame</t>
  </si>
  <si>
    <t>The Muspelheim Set</t>
  </si>
  <si>
    <t>The Blazing Muspelheim Set</t>
  </si>
  <si>
    <t>Cutie Charky Onesie</t>
  </si>
  <si>
    <t>[Brilliant Season Event] Cutie Shark Collection</t>
  </si>
  <si>
    <t>Emotional Retro Collection</t>
  </si>
  <si>
    <t>[Brilliant Season Event] Retro Set</t>
  </si>
  <si>
    <t>Sanctity Of The Seraph</t>
  </si>
  <si>
    <t>Vroom Vroom!</t>
  </si>
  <si>
    <t>Chief Viking Collection</t>
  </si>
  <si>
    <t>Viking Collection</t>
  </si>
  <si>
    <t>Black Pink Rabbits Collection</t>
  </si>
  <si>
    <t>Pink Rabbit Collection</t>
  </si>
  <si>
    <t>Cyber Collection</t>
  </si>
  <si>
    <t>Blade Of Roses</t>
  </si>
  <si>
    <t>New Year, New Wishes Collection</t>
  </si>
  <si>
    <t>Flying Acong Collection</t>
  </si>
  <si>
    <t>[Brilliant Season Event] Zombie Nurse Set</t>
  </si>
  <si>
    <t>[Brilliant Season Event] Raven Watcher Set</t>
  </si>
  <si>
    <t>[Brilliant Season Event] Aurora Seashell Set</t>
  </si>
  <si>
    <t>[Brilliant Season Event] Tide Hunter Set</t>
  </si>
  <si>
    <t>[Brilliant Season Event] Sportswear Set</t>
  </si>
  <si>
    <t>[Brilliant Season Event] Azure Dragon Warrior Set</t>
  </si>
  <si>
    <t>[Brilliant Season Event] White Day Set</t>
  </si>
  <si>
    <t>[Brilliant Season Event] Holiday Suit Set</t>
  </si>
  <si>
    <t>[Brilliant Season Event] Arabian Set</t>
  </si>
  <si>
    <t>[Brilliant Season Event] Recreational Hot Spring Set</t>
  </si>
  <si>
    <t>[Brilliant Season Event] Floral Getup Set</t>
  </si>
  <si>
    <t>[Brilliant Season Event] Winter Noble Wings Set</t>
  </si>
  <si>
    <t>[Brilliant Season Event] Phantom Thief Set</t>
  </si>
  <si>
    <t>Eternal Winter Royalty</t>
  </si>
  <si>
    <t>+10 Apocalypse Magic Armor Collection</t>
  </si>
  <si>
    <t>+7 Apocalypse Magic Armor Collection</t>
  </si>
  <si>
    <t>+10 Apocalypse Ranged Armor Collection</t>
  </si>
  <si>
    <t>+7 Apocalypse Ranged Armor Collection</t>
  </si>
  <si>
    <t>+10 Apocalypse Melee Armor Collection</t>
  </si>
  <si>
    <t>+7 Apocalypse Melee Armor Collection</t>
  </si>
  <si>
    <t>Code-0 Collection Set</t>
  </si>
  <si>
    <t>Ghost`S Grand Festival Collection</t>
  </si>
  <si>
    <t>Creepy Manager Collection</t>
  </si>
  <si>
    <t>Dark Watch Collection</t>
  </si>
  <si>
    <t>Through Raging Waves Collection</t>
  </si>
  <si>
    <t>Treble Collection</t>
  </si>
  <si>
    <t>Collecting Fancy Sounds</t>
  </si>
  <si>
    <t>Blunderbuss</t>
  </si>
  <si>
    <t>Moonlight Wizard</t>
  </si>
  <si>
    <t>Apprentice Wizar</t>
  </si>
  <si>
    <t>Dragon Warrior</t>
  </si>
  <si>
    <t>Shining Goddess` Trinkets</t>
  </si>
  <si>
    <t>Wings Of God</t>
  </si>
  <si>
    <t>Sweet White Day</t>
  </si>
  <si>
    <t>The Love Bringer</t>
  </si>
  <si>
    <t>Happy New Year Tiger</t>
  </si>
  <si>
    <t>A Regal Kind Of Holiday</t>
  </si>
  <si>
    <t>Vip`S Getaway</t>
  </si>
  <si>
    <t>Apostle Of Death Collection</t>
  </si>
  <si>
    <t>Executioner Of Night</t>
  </si>
  <si>
    <t>Chaotic Mage Collection</t>
  </si>
  <si>
    <t>2018 Halloween Party</t>
  </si>
  <si>
    <t>Descent Of The Dragon Gods [Axion]</t>
  </si>
  <si>
    <t>Descent Of The Dragon Gods [Exia]</t>
  </si>
  <si>
    <t>Master Of Alchemy</t>
  </si>
  <si>
    <t>Mysterious Arabian Sets</t>
  </si>
  <si>
    <t>Crescent Glaive Collection</t>
  </si>
  <si>
    <t>Black Cat</t>
  </si>
  <si>
    <t>White Cat</t>
  </si>
  <si>
    <t>Fragrance Flower Collection</t>
  </si>
  <si>
    <t>Winter Noble Collection</t>
  </si>
  <si>
    <t>Pharaoh`S Reliquary</t>
  </si>
  <si>
    <t>Phantom Joker Collection</t>
  </si>
  <si>
    <t>Descent Of The Dragon Gods [Dragon Collection]</t>
  </si>
  <si>
    <t>Dazzling Masquerade Party</t>
  </si>
  <si>
    <t>Moon Collection</t>
  </si>
  <si>
    <t>Master Chef Collection</t>
  </si>
  <si>
    <t>Blazewheel Collection Set</t>
  </si>
  <si>
    <t>Sizzling Summer Collection Set</t>
  </si>
  <si>
    <t>Raptor Collection</t>
  </si>
  <si>
    <t>Space Costume Collection Set</t>
  </si>
  <si>
    <t>Kronos Collection</t>
  </si>
  <si>
    <t>Valentines Collection</t>
  </si>
  <si>
    <t>Dragon Lord</t>
  </si>
  <si>
    <t>Merry Christmas I</t>
  </si>
  <si>
    <t>Thanksgiving Set Collection</t>
  </si>
  <si>
    <t>Dimensions Dragons Collection Set</t>
  </si>
  <si>
    <t>Noble Aristocrat Collection Set</t>
  </si>
  <si>
    <t>Desert Explorer Set Collection</t>
  </si>
  <si>
    <t>Skater Rebel Set Collection</t>
  </si>
  <si>
    <t>Skater Punk Set Collection</t>
  </si>
  <si>
    <t>Steampunk Mk Ii Set Collection</t>
  </si>
  <si>
    <t>Steampunk Mk I Set Collection</t>
  </si>
  <si>
    <t>Noble Archangel Set Collection</t>
  </si>
  <si>
    <t>Archangel Set Collection</t>
  </si>
  <si>
    <t>Ancient Minotaur Set Collection</t>
  </si>
  <si>
    <t>Minotaur Set Collection</t>
  </si>
  <si>
    <t>Legendary Phoenix Set Collection</t>
  </si>
  <si>
    <t>Phoenix Set Collection</t>
  </si>
  <si>
    <t>Merciless Demon Set Collection</t>
  </si>
  <si>
    <t>Demon Set Collection</t>
  </si>
  <si>
    <t>Ultimate Baphomet Set Collection</t>
  </si>
  <si>
    <t>Baphomet Set Collection</t>
  </si>
  <si>
    <t>Fly!</t>
  </si>
  <si>
    <t>Run!</t>
  </si>
  <si>
    <t>+10 Abyssal Magic Armor Collection</t>
  </si>
  <si>
    <t>+7 Abyssal Magic Armor Collection</t>
  </si>
  <si>
    <t>+10 Abyssal Ranged Armor Collection</t>
  </si>
  <si>
    <t>+7 Abyssal Ranged Armor Collection</t>
  </si>
  <si>
    <t>+10 Abyssal Melee Armor Collection</t>
  </si>
  <si>
    <t>+7 Abyssal Melee Armor Collection</t>
  </si>
  <si>
    <t>+10 Abyssal Weapon Collection</t>
  </si>
  <si>
    <t>+7 Abyssal Weapon Collection</t>
  </si>
  <si>
    <t>Twilight Armor Collection</t>
  </si>
  <si>
    <t>Twilight Weapon Collection</t>
  </si>
  <si>
    <t>Judgment Armor Collection</t>
  </si>
  <si>
    <t>Judgment Weapon Collection</t>
  </si>
  <si>
    <t>Riederan Armor Collection</t>
  </si>
  <si>
    <t>Jupiter Weapon Collection</t>
  </si>
  <si>
    <t>Dark Pegasus Armor Collection</t>
  </si>
  <si>
    <t>Dark Pegasus Weapon Collection</t>
  </si>
  <si>
    <t>Pegasus Armor Collection</t>
  </si>
  <si>
    <t>Pegasus Weapon Collection</t>
  </si>
  <si>
    <t>Beach Vacation [No Trade]</t>
  </si>
  <si>
    <t>Symbol Of Destiny [Spooky Halloween +4]</t>
  </si>
  <si>
    <t>Page 1 - Eternal Customized Set [Wedding Set, Santa Set, Musketeer Set, Ancient Fox Set]</t>
  </si>
  <si>
    <t>[ALL] Accessory Magic Level (+)</t>
  </si>
  <si>
    <t>[ALL] Transport Magic Level (+)</t>
  </si>
  <si>
    <t>AOWC 8</t>
  </si>
  <si>
    <t>High-Tech T-REX</t>
  </si>
  <si>
    <t>T-REX</t>
  </si>
  <si>
    <t>Library Set</t>
  </si>
  <si>
    <t>Guardians Of The Forest</t>
  </si>
  <si>
    <t>Aspect`s Wings</t>
  </si>
  <si>
    <t>Feral Predator`s Collection Set</t>
  </si>
  <si>
    <t>Baron`s Armament Set Collection</t>
  </si>
  <si>
    <t>Holy Knight`s Armament Set Collection</t>
  </si>
  <si>
    <t>Knight`s Armament Set Collection</t>
  </si>
  <si>
    <t>Ninja`s Set Collection</t>
  </si>
  <si>
    <t>Royal Family`s Masquerade Party</t>
  </si>
  <si>
    <t>Dragon God`s Protection</t>
  </si>
  <si>
    <t>Meki`s Collection</t>
  </si>
  <si>
    <t>Valentine`s Trinkets</t>
  </si>
  <si>
    <t>Funny`s Space Celebration</t>
  </si>
  <si>
    <t>Aurora`s Blessed Collection</t>
  </si>
  <si>
    <t>[Brilliant Season Event] Chironia`s Best Friend Set</t>
  </si>
  <si>
    <t>[Brilliant Season Event] Vips`s Getup Set</t>
  </si>
  <si>
    <t>[Brilliant Season Event] Funny`s Celebration Set</t>
  </si>
  <si>
    <t>Wintry Pixie`s Collection</t>
  </si>
  <si>
    <t>Shadow`s Blades</t>
  </si>
  <si>
    <t>[Brilliant Season Event] Forest Wanderer`s Collection</t>
  </si>
  <si>
    <t>Deep Forest Wanderer`s Raiment</t>
  </si>
  <si>
    <t>Blessed Paladin`s Protection</t>
  </si>
  <si>
    <t>Page 35 - Arthur`s Speciality</t>
  </si>
  <si>
    <t>[Brilliant Season Event] Let`s Go To The Beach</t>
  </si>
  <si>
    <t>Let`s Go To The Beach</t>
  </si>
  <si>
    <t>Valentine`s Day Love Wizard Set</t>
  </si>
  <si>
    <t>Shiny Sheriff`s Badges</t>
  </si>
  <si>
    <t>[Awesome Seasonal Event] The Knight`s Apprentice Set</t>
  </si>
  <si>
    <t>The Black Moon Knight`s Chosen Set</t>
  </si>
  <si>
    <t>The Alcatraz Ruler`s Machine Gun</t>
  </si>
  <si>
    <t>The Alcatraz Ruler`s Armor</t>
  </si>
  <si>
    <t>The Pretender`s Weapons</t>
  </si>
  <si>
    <t>The Pretender`s Accessories</t>
  </si>
  <si>
    <t>The Sweet Maid`s Tools</t>
  </si>
  <si>
    <t>Page 2 - Arthur`s Speciality</t>
  </si>
  <si>
    <t>Having MD</t>
  </si>
  <si>
    <t>Other Stats</t>
  </si>
  <si>
    <t>Partial Collect</t>
  </si>
  <si>
    <t>Duplicate Item with another Event</t>
  </si>
  <si>
    <t>MERCEN SKIN</t>
  </si>
  <si>
    <t>MARBLE</t>
  </si>
  <si>
    <t>[Event] Heart Of Love Candle Decoration</t>
  </si>
  <si>
    <t>Wine And Fruit Basket</t>
  </si>
  <si>
    <t>Secret Vial of Potential [I]</t>
  </si>
  <si>
    <t>Toy Factory Buff</t>
  </si>
  <si>
    <t>Auto-Battle Upgrade License (No Trade)</t>
  </si>
  <si>
    <t>Auto Battle Max Increase (10 Times/7 Days)</t>
  </si>
  <si>
    <t>Auto Battle Max Increase (30 Times/7 Days)</t>
  </si>
  <si>
    <t>Romantic Red Headdress</t>
  </si>
  <si>
    <t>Romantic Red Costume</t>
  </si>
  <si>
    <t>Heart Balloons of Affection</t>
  </si>
  <si>
    <t>Heart Wings of Affection</t>
  </si>
  <si>
    <t>Valentine`s Affectionate Hat</t>
  </si>
  <si>
    <t>[Brilliant Season Event] Sweet Valentines Set</t>
  </si>
  <si>
    <t>[Briliiant Season Event] Halloween Vampire Set</t>
  </si>
  <si>
    <t>[Briliiant Season Event] Assassin Outfit Set</t>
  </si>
  <si>
    <t>Gigas: Guardians of Love</t>
  </si>
  <si>
    <t>Trainee Chef`s Hat</t>
  </si>
  <si>
    <t>Trainee Chef`s Uniform</t>
  </si>
  <si>
    <t>Perimeter License (1 Hour)</t>
  </si>
  <si>
    <t>Perimeter License (No Trade/1 Hour)</t>
  </si>
  <si>
    <t>[EVENT] Cream Caviar Blin</t>
  </si>
  <si>
    <t>[EVENT] Honey Berry Blin</t>
  </si>
  <si>
    <t>Scroll of Resurrection (Common)</t>
  </si>
  <si>
    <t>Scroll of Life`s Blessing (Common)</t>
  </si>
  <si>
    <t>Halloween: The day of the Dead men`s Costume (Event/No Trade)</t>
  </si>
  <si>
    <t>Ancient Fox Costume</t>
  </si>
  <si>
    <t>Apostle of the Red Flame Costume</t>
  </si>
  <si>
    <t>Valentine`s Affectionate Costume</t>
  </si>
  <si>
    <t>Green El Dorado Costume Set</t>
  </si>
  <si>
    <t>Pure White Shogun Costume Set</t>
  </si>
  <si>
    <t>Hawaiian Vacation Costume</t>
  </si>
  <si>
    <t>Powerful Starlight Costume Set</t>
  </si>
  <si>
    <t>Fringe Costume Set</t>
  </si>
  <si>
    <t>Lifeguard Costume Set</t>
  </si>
  <si>
    <t>Shogun Costume Set</t>
  </si>
  <si>
    <t>Chariot Force Costume Set</t>
  </si>
  <si>
    <t>Secret Spy A Costume Set</t>
  </si>
  <si>
    <t>Secret Spy B Costume Set</t>
  </si>
  <si>
    <t>Novice Spy Costume Set</t>
  </si>
  <si>
    <t>Sailing Costume Set</t>
  </si>
  <si>
    <t>Nice Party Costume</t>
  </si>
  <si>
    <t>Chariot Force Costume Box</t>
  </si>
  <si>
    <t>Korean Costume Bundle</t>
  </si>
  <si>
    <t>Beast Costume Bundle</t>
  </si>
  <si>
    <t>Animal Costume Set</t>
  </si>
  <si>
    <t>Outlaw Costume Bundle</t>
  </si>
  <si>
    <t>Sheriff Costume Set</t>
  </si>
  <si>
    <t>Uniass Costume</t>
  </si>
  <si>
    <t>White Gothic Costume Set</t>
  </si>
  <si>
    <t>Hip-Hop Gambit Costume</t>
  </si>
  <si>
    <t>Halloween Zombie Costume</t>
  </si>
  <si>
    <t>Zorro Costume Set</t>
  </si>
  <si>
    <t>Forest Wanderer Costume</t>
  </si>
  <si>
    <t>Azalea Costume</t>
  </si>
  <si>
    <t>Eve's Night Costume</t>
  </si>
  <si>
    <t>Plain Poinsettia Costume</t>
  </si>
  <si>
    <t>Trojan Costume</t>
  </si>
  <si>
    <t>Rose Costume (No Trade)</t>
  </si>
  <si>
    <t>Merciless Spirit Commander Costume</t>
  </si>
  <si>
    <t>Demeter Headdress</t>
  </si>
  <si>
    <t>Forest Wanderer Headdress</t>
  </si>
  <si>
    <t>Uniass Headdress</t>
  </si>
  <si>
    <t>Bomris Costume</t>
  </si>
  <si>
    <t>Bomris Headpiece</t>
  </si>
  <si>
    <t>Therymathias Dragon Garb</t>
  </si>
  <si>
    <t>Therymathias Dragon Horn</t>
  </si>
  <si>
    <t>Rice Cake Box [II]</t>
  </si>
  <si>
    <t>Baby, Therymathias Lone Woods</t>
  </si>
  <si>
    <t>Phantom Owl</t>
  </si>
  <si>
    <t>Phantom Thief Costume</t>
  </si>
  <si>
    <t>Funny`s Gift Box</t>
  </si>
  <si>
    <t>Plain Funny Decorations</t>
  </si>
  <si>
    <t>Plain Funny Doll Clothes</t>
  </si>
  <si>
    <t>Normal Funny Doll Mask</t>
  </si>
  <si>
    <t>Amethyst Dagon</t>
  </si>
  <si>
    <t>Valentine Dagon</t>
  </si>
  <si>
    <t>Valentine Love Magician`s Hat</t>
  </si>
  <si>
    <t>Valentine Magician`s Costume</t>
  </si>
  <si>
    <t>Valentine Magician`s Wand</t>
  </si>
  <si>
    <t>Valentine's Card</t>
  </si>
  <si>
    <t>End of Season Headdress</t>
  </si>
  <si>
    <t>Criminal Clue Selection Box</t>
  </si>
  <si>
    <t>Pink Stuffed Rice Cake [Stage 2]</t>
  </si>
  <si>
    <t>Mugwort Stuffed Rice Cake [Stage 2]</t>
  </si>
  <si>
    <t>White Stuffed Rice Cake [Stage 2]</t>
  </si>
  <si>
    <t>Will Recovery Stone [50%] (No Trade)</t>
  </si>
  <si>
    <t>[EVENT] Beast Banquet Ticket</t>
  </si>
  <si>
    <t>[EVENT] Beast Supper Room</t>
  </si>
  <si>
    <t>[EVENT] Monster Puzzle Piece Box</t>
  </si>
  <si>
    <t>Title: Scolding The Demonic Beasts</t>
  </si>
  <si>
    <t>Title: Main Character Of The Banquet</t>
  </si>
  <si>
    <t>Pink Stuffed Rice Cake (Stage 2)</t>
  </si>
  <si>
    <t>Mugwort Stuffed Rice Cake (Stage 2)</t>
  </si>
  <si>
    <t>White Stuffed Rice Cake (Stage 2)</t>
  </si>
  <si>
    <t>Atlas Ore [E]</t>
  </si>
  <si>
    <t>Frozen Infernal Crystal</t>
  </si>
  <si>
    <t>Merc. Lv. +1 Coupon [Lv. 160]</t>
  </si>
  <si>
    <t>Merc. Lv. +1 Coupon [Lv. 165]</t>
  </si>
  <si>
    <t>Mercenary +1 Level Up Ticket [1~185Lv](No Trade)</t>
  </si>
  <si>
    <t>Halloween Sharp Syringe Mount</t>
  </si>
  <si>
    <t>Halloween Spiky Syringe Mount</t>
  </si>
  <si>
    <t>Halloween Intricate Linguistic Decoration</t>
  </si>
  <si>
    <t>Creepy Manager`s Hat</t>
  </si>
  <si>
    <t>Creepy Manager`s Costume</t>
  </si>
  <si>
    <t>Creepy Clerk`s Hat</t>
  </si>
  <si>
    <t>Creepy Clerk`s Costume</t>
  </si>
  <si>
    <t>Lovely Pink Baby Dragon</t>
  </si>
  <si>
    <t>Guardian Gigas</t>
  </si>
  <si>
    <t>Auto Battle Upgrade License</t>
  </si>
  <si>
    <t>Title: Luna`s Heart</t>
  </si>
  <si>
    <t>Title: Luna`s Full Heart</t>
  </si>
  <si>
    <t>Book: Empowering Control [I]</t>
  </si>
  <si>
    <t>Book: Empowering Control [II]</t>
  </si>
  <si>
    <t>Book: Empowering Control [III]</t>
  </si>
  <si>
    <t>Book: Empowering Control [IV]</t>
  </si>
  <si>
    <t>Book: Bloody Strings [I]</t>
  </si>
  <si>
    <t>Book: Bloody Strings [II]</t>
  </si>
  <si>
    <t>Book: Bloody Strings [III]</t>
  </si>
  <si>
    <t>Book: Bloody Strings [IV]</t>
  </si>
  <si>
    <t>Book: Curse Of Strings [I]</t>
  </si>
  <si>
    <t>Book: Curse Of Strings [II]</t>
  </si>
  <si>
    <t>Book: Curse Of Strings [III]</t>
  </si>
  <si>
    <t>Book: Curse Of Strings [IV]</t>
  </si>
  <si>
    <t>Merry Christmas II</t>
  </si>
  <si>
    <t>Sexy Party Hair</t>
  </si>
  <si>
    <t>Sexy Party Dress</t>
  </si>
  <si>
    <t>Fancy Party Hair</t>
  </si>
  <si>
    <t>Fancy Party Dress</t>
  </si>
  <si>
    <t>Décor of Wilted Leaves</t>
  </si>
  <si>
    <t>Warm Spirit of Spring</t>
  </si>
  <si>
    <t>Azalea Hat</t>
  </si>
  <si>
    <t>Title: OYO Lovers</t>
  </si>
  <si>
    <t>[Event] Mercenary Upgrade Soul Stone Box</t>
  </si>
  <si>
    <t>Cherry Blossom Tree (10 Days)</t>
  </si>
  <si>
    <t>Blighted Garuda Wings</t>
  </si>
  <si>
    <t>Chaotic Garuda Wings</t>
  </si>
  <si>
    <t>GODDESS LEA | LOCATION: ROME - LEFT GATE | EVENT: BEAST`S BANQUET HALL / BEAST`S DINING ROOM</t>
  </si>
  <si>
    <t>Crimson Kronos Banner</t>
  </si>
  <si>
    <t>Midnight Kronos Banner</t>
  </si>
  <si>
    <t>Green Kronos Warhorse</t>
  </si>
  <si>
    <t>Crimson Kronos Warhorse</t>
  </si>
  <si>
    <t>Midnight Kronos Warhorse</t>
  </si>
  <si>
    <t>Title: Consumate Fighter</t>
  </si>
  <si>
    <t>Title: Mad Dog</t>
  </si>
  <si>
    <t>Title: Arena Master</t>
  </si>
  <si>
    <t>Mercenary Transfer Ticket</t>
  </si>
  <si>
    <t>Operation Orders</t>
  </si>
  <si>
    <t>Atlas Restoration Ore (No Trade)</t>
  </si>
  <si>
    <t>Atlas Outfit Stone (No Trade)</t>
  </si>
  <si>
    <t>Rin's Precious Puppet (No Trade)</t>
  </si>
  <si>
    <t>Harlequin`s Mask (No Trade)</t>
  </si>
  <si>
    <t>Mercenary +1 Level Up Ticket [1~185](No Trade)</t>
  </si>
  <si>
    <t>Merc. Room License (Perm. / No Trade)</t>
  </si>
  <si>
    <t>Glorious Accessory Box</t>
  </si>
  <si>
    <t>[Common] Glorious Feast</t>
  </si>
  <si>
    <t>[General] Quick-Grow Feast</t>
  </si>
  <si>
    <t>LEGEND Gilgamesh Equipment Box</t>
  </si>
  <si>
    <t>LEGEND Osiris Equipment Box</t>
  </si>
  <si>
    <t>LEGEND Ghost Equipment Box</t>
  </si>
  <si>
    <t>LEGEND Macan Cemani</t>
  </si>
  <si>
    <t>LEGEND Yellow Tiger</t>
  </si>
  <si>
    <t>LEGEND Chironia's Best Friend</t>
  </si>
  <si>
    <t>[Merc Only] +1 Level Up Ticket [1 - 170 Lv]</t>
  </si>
  <si>
    <t>[Merc Only] +1 Level Up Ticket [1 - 175 Lv]</t>
  </si>
  <si>
    <t>Mercenary +1 Level Up Ticket [1~190 Lv](No Trade)</t>
  </si>
  <si>
    <t>Beach Outfit</t>
  </si>
  <si>
    <t>Possessed Demonic Outfit</t>
  </si>
  <si>
    <t>Plain White Day Outfit</t>
  </si>
  <si>
    <t>Whale`s Back-To-School Ring</t>
  </si>
  <si>
    <t>Darkness Origin</t>
  </si>
  <si>
    <t>Auto Battle Max License (20 Times / 30 Days)</t>
  </si>
  <si>
    <t>Auto Battle Max License (30 Times / 30 Days)</t>
  </si>
  <si>
    <t>Auto Battle Max License (40 Times / 30 Days)</t>
  </si>
  <si>
    <t>Auto Battle Max License (60 Times / 30 Days)</t>
  </si>
  <si>
    <t>Auto Battle Max License (70 Times / 30 Days)</t>
  </si>
  <si>
    <t>Holy Ares` Necklace</t>
  </si>
  <si>
    <t>Holy Artemis` Necklace</t>
  </si>
  <si>
    <t>Holy Metis` Necklace</t>
  </si>
  <si>
    <t>Holy Hestia`s Necklace</t>
  </si>
  <si>
    <t>Scroll of Empowerment</t>
  </si>
  <si>
    <t>Scroll of Cure</t>
  </si>
  <si>
    <t>Shiny Soul Stone</t>
  </si>
  <si>
    <t>Colorful Soul Stone</t>
  </si>
  <si>
    <t>Quest EXP 2x License (1 Day/No Trade)</t>
  </si>
  <si>
    <t>Lucky Chain Letter</t>
  </si>
  <si>
    <t>Premium Training Supply Chest</t>
  </si>
  <si>
    <t>Scout`s Secret Orders</t>
  </si>
  <si>
    <t>[Event] Love Chocolate</t>
  </si>
  <si>
    <t>[Event] Friendship Chocolate</t>
  </si>
  <si>
    <t>[Event] Love Candy</t>
  </si>
  <si>
    <t>Elementalist`s Head Decoration [Lv.140]</t>
  </si>
  <si>
    <t>Heart Of Gigas [Lv.140]</t>
  </si>
  <si>
    <t>Pledge Of A Janissary [Lv.140]</t>
  </si>
  <si>
    <t>Cannoneer`s Challenge [Lv.140]</t>
  </si>
  <si>
    <t>Spartan Sealed Slate [Lv.140]</t>
  </si>
  <si>
    <t>Princess` Contract [Lv.140]</t>
  </si>
  <si>
    <t>Druid`s Soul-Sealing Stone [Lv.140]</t>
  </si>
  <si>
    <t>Witch Summon Marble [Lv.140]</t>
  </si>
  <si>
    <t>Beast Trainer Summon Marble [Lv.140]</t>
  </si>
  <si>
    <t>Lady Knight`s Pledge [Lv.140]</t>
  </si>
  <si>
    <t>Prophet Summon Marble [Lv.140]</t>
  </si>
  <si>
    <t>Odysseus` Summon Paper [Lv.140]</t>
  </si>
  <si>
    <t>Frank Reade`s Card [Lv.140]</t>
  </si>
  <si>
    <t>Monk Summon Marble [Lv.140]</t>
  </si>
  <si>
    <t>Paganini's Piccolo [Lv.140]</t>
  </si>
  <si>
    <t>Empress` Ornament [Lv.140]</t>
  </si>
  <si>
    <t>Pirate`s Signal Shot [Lv.140]</t>
  </si>
  <si>
    <t>Exorcist Summon Marble [Lv.140]</t>
  </si>
  <si>
    <t>Sorceress Idol [Lv.140]</t>
  </si>
  <si>
    <t>Guan Yu's Expedition Notice [Lv.140]</t>
  </si>
  <si>
    <t>Oracle`s Papyrus [Lv.140]</t>
  </si>
  <si>
    <t>Elementalist`s Head Decoration</t>
  </si>
  <si>
    <t>Heart Of Gigas</t>
  </si>
  <si>
    <t>Pledge Of A Janissary</t>
  </si>
  <si>
    <t>Cannoneer`s Challenge</t>
  </si>
  <si>
    <t>Spartan Sealed Slate</t>
  </si>
  <si>
    <t>Princess` Contract</t>
  </si>
  <si>
    <t>Druid`s Soul-Sealing Stone</t>
  </si>
  <si>
    <t>Witch Summon Marble</t>
  </si>
  <si>
    <t>Beast Trainer Summon Marble</t>
  </si>
  <si>
    <t>Lady Knight`s Pledge</t>
  </si>
  <si>
    <t>Prophet Summon Marble</t>
  </si>
  <si>
    <t>Odysseus` Summon Paper</t>
  </si>
  <si>
    <t>Frank Reade`s Card</t>
  </si>
  <si>
    <t>Monk Summon Marble</t>
  </si>
  <si>
    <t>Paganini's Piccolo</t>
  </si>
  <si>
    <t>Empress` Ornament</t>
  </si>
  <si>
    <t>Pirate`s Signal Shot</t>
  </si>
  <si>
    <t>Exorcist Summon Marble</t>
  </si>
  <si>
    <t>Sorceress Idol</t>
  </si>
  <si>
    <t>Guan Yu's Expedition Notice</t>
  </si>
  <si>
    <t>Oracle`s Papyrus</t>
  </si>
  <si>
    <t>15000
50</t>
  </si>
  <si>
    <t>TRADE CURSED COIN AT CALYPSO OR BUY AT ITEM MALL</t>
  </si>
  <si>
    <t>Book: Gift of Prometheus [I]</t>
  </si>
  <si>
    <t>Book: Gift of Prometheus [II]</t>
  </si>
  <si>
    <t>Book: Gift of Prometheus [III]</t>
  </si>
  <si>
    <t>Book: Gift of Prometheus [VI]</t>
  </si>
  <si>
    <t>Book: Revenge [I]</t>
  </si>
  <si>
    <t>Book: Revenge [II]</t>
  </si>
  <si>
    <t>Book: Revenge [III]</t>
  </si>
  <si>
    <t>Book: Revenge [VI]</t>
  </si>
  <si>
    <t>Book: Chorus [Lv.1]</t>
  </si>
  <si>
    <t>Book: Chorus [Lv.2]</t>
  </si>
  <si>
    <t>Book: Chorus [Lv.3]</t>
  </si>
  <si>
    <t>Book: Chorus [Lv.4]</t>
  </si>
  <si>
    <t>Book: Mantle Of Death [I]</t>
  </si>
  <si>
    <t>Book: Mantle Of Death [II]</t>
  </si>
  <si>
    <t>Book: Mantle Of Death [III]</t>
  </si>
  <si>
    <t>Book: Mantle Of Death [VI]</t>
  </si>
  <si>
    <t>Book: Demon`s Sickle [I]</t>
  </si>
  <si>
    <t>Book: Demon`s Sickle [II]</t>
  </si>
  <si>
    <t>Book: Demon`s Sickle [III]</t>
  </si>
  <si>
    <t>Book: Demon`s Sickle [VI]</t>
  </si>
  <si>
    <t>Book: Silence Of The Grave [I]</t>
  </si>
  <si>
    <t>Book: Silence Of The Grave [II]</t>
  </si>
  <si>
    <t>Book: Silence Of The Grave [III]</t>
  </si>
  <si>
    <t>Book: Silence Of The Grave [VI]</t>
  </si>
  <si>
    <t>Book: Chione`s Fury [I]</t>
  </si>
  <si>
    <t>Book: Chione`s Fury [II]</t>
  </si>
  <si>
    <t>Book: Chione`s Fury [III]</t>
  </si>
  <si>
    <t>Book: Chione`s Fury [VI]</t>
  </si>
  <si>
    <t>Book: Tempest Spirit [I]</t>
  </si>
  <si>
    <t>Book: Tempest Spirit [II]</t>
  </si>
  <si>
    <t>Book: Tempest Spirit [III]</t>
  </si>
  <si>
    <t>Book: Tempest Spirit [VI]</t>
  </si>
  <si>
    <t>Book: Queen's Command [I]</t>
  </si>
  <si>
    <t>Book: Queen's Command [II]</t>
  </si>
  <si>
    <t>Book: Queen's Command [III]</t>
  </si>
  <si>
    <t>Book: Queen's Command [VI]</t>
  </si>
  <si>
    <t>Book: Arrow of Curse [I]</t>
  </si>
  <si>
    <t>Book: Arrow of Curse [II]</t>
  </si>
  <si>
    <t>Book: Arrow of Curse [III]</t>
  </si>
  <si>
    <t>Book: Arrow of Curse [VI]</t>
  </si>
  <si>
    <t>Book: Will of the Queen [I]</t>
  </si>
  <si>
    <t>Book: Will of the Queen [II]</t>
  </si>
  <si>
    <t>Book: Will of the Queen [III]</t>
  </si>
  <si>
    <t>Book: Will of the Queen [VI]</t>
  </si>
  <si>
    <t>Book: Spell of Amazoness [I]</t>
  </si>
  <si>
    <t>Book: Spell of Amazoness [II]</t>
  </si>
  <si>
    <t>Book: Spell of Amazoness [III]</t>
  </si>
  <si>
    <t>Book: Spell of Amazoness [VI]</t>
  </si>
  <si>
    <t>Book: Rally [I]</t>
  </si>
  <si>
    <t>Book: Rally [II]</t>
  </si>
  <si>
    <t>Book: Rally [III]</t>
  </si>
  <si>
    <t>Book: Rally [VI]</t>
  </si>
  <si>
    <t>Book: Demoralize [I]</t>
  </si>
  <si>
    <t>Book: Demoralize [II]</t>
  </si>
  <si>
    <t>Book: Demoralize [III]</t>
  </si>
  <si>
    <t>Book: Demoralize [VI]</t>
  </si>
  <si>
    <t>Book: Thunderbolt Slash [I]</t>
  </si>
  <si>
    <t>Book: Thunderbolt Slash [II]</t>
  </si>
  <si>
    <t>Book: Thunderbolt Slash [III]</t>
  </si>
  <si>
    <t>Book: Thunderbolt Slash [VI]</t>
  </si>
  <si>
    <t>Book: Absolute Resolve [I]</t>
  </si>
  <si>
    <t>Book: Absolute Resolve [II]</t>
  </si>
  <si>
    <t>Book: Absolute Resolve [III]</t>
  </si>
  <si>
    <t>Book: Absolute Resolve [VI]</t>
  </si>
  <si>
    <t>Book: Crushing Blow [I]</t>
  </si>
  <si>
    <t>Book: Crushing Blow [II]</t>
  </si>
  <si>
    <t>Book: Crushing Blow [III]</t>
  </si>
  <si>
    <t>Book: Crushing Blow [VI]</t>
  </si>
  <si>
    <t>Book: Quick Draw [I]</t>
  </si>
  <si>
    <t>Book: Quick Draw [II]</t>
  </si>
  <si>
    <t>Book: Quick Draw [III]</t>
  </si>
  <si>
    <t>Book: Quick Draw [IV]</t>
  </si>
  <si>
    <t>Book: Anthem of Peace [Lv.1]</t>
  </si>
  <si>
    <t>Book: Anthem of Peace [Lv.2]</t>
  </si>
  <si>
    <t>Book: Anthem of Peace [Lv.3]</t>
  </si>
  <si>
    <t>Book: Anthem of Peace [Lv.4]</t>
  </si>
  <si>
    <t>Book: Encore! Encore! [Lv.1]</t>
  </si>
  <si>
    <t>Book: Encore! Encore! [Lv.2]</t>
  </si>
  <si>
    <t>Book: Encore! Encore! [Lv.3]</t>
  </si>
  <si>
    <t>Book: Encore! Encore! [Lv.4]</t>
  </si>
  <si>
    <t>Book: Amp Up [Lv.1]</t>
  </si>
  <si>
    <t>Book: Amp Up [Lv.2]</t>
  </si>
  <si>
    <t>Book: Amp Up [Lv.3]</t>
  </si>
  <si>
    <t>Book: Amp Up [Lv.4]</t>
  </si>
  <si>
    <t>Secret Vial Of Potential [Lv.1]</t>
  </si>
  <si>
    <t>Jackpot Valentine Trinket Cube</t>
  </si>
  <si>
    <t>Valentine`s Earring (No Trade)</t>
  </si>
  <si>
    <t>Valentine`s Necklace (No Trade)</t>
  </si>
  <si>
    <t>Valentine`s Bracelet (No Trade)</t>
  </si>
  <si>
    <t>Valentine`s Ring (No Trade)</t>
  </si>
  <si>
    <t>Headdress Of Endless Eyes</t>
  </si>
  <si>
    <t>Raiment Of Endless Eyes</t>
  </si>
  <si>
    <t>Servant Of The Eyes</t>
  </si>
  <si>
    <t>Seat of The Eye</t>
  </si>
  <si>
    <t>Plain Poinsettia Headband</t>
  </si>
  <si>
    <t>Snow Crystal</t>
  </si>
  <si>
    <t>Tree Decorations</t>
  </si>
  <si>
    <t>Santacong Bag</t>
  </si>
  <si>
    <t>Merc. Lv. +1 Coupon (Lv.160)</t>
  </si>
  <si>
    <t>[Merc. Only] +1 Level Up Ticket [1~170 Lv]</t>
  </si>
  <si>
    <t>[Merc. Only] +1 Level Up Ticket [1~180 Lv]</t>
  </si>
  <si>
    <t>[Merc. Only] +1 Level Up Ticket [1~190 Lv]</t>
  </si>
  <si>
    <t>[Merc. Only] +1 Level Up Ticket [1~200 Lv]</t>
  </si>
  <si>
    <t>Title: Holy Town Diplomat</t>
  </si>
  <si>
    <t>Title: Close Friend</t>
  </si>
  <si>
    <t>Arthur : Winter Fantasy Selection Box (Select)</t>
  </si>
  <si>
    <t>Guan Yu : Winter Fantasy</t>
  </si>
  <si>
    <t>Christmast Wreath</t>
  </si>
  <si>
    <t>Christmas Ribbon</t>
  </si>
  <si>
    <t>Christmas Marble</t>
  </si>
  <si>
    <t>New Year`s Rice Cake Soup</t>
  </si>
  <si>
    <t>New Year`s Rice Cake Dumpling Soup</t>
  </si>
  <si>
    <t>New Year`s Dumpling Soup</t>
  </si>
  <si>
    <t>[Event] Christmas Tree</t>
  </si>
  <si>
    <t>[Event] White Christmas Tree</t>
  </si>
  <si>
    <t>[Event] Naughty Snowman</t>
  </si>
  <si>
    <t>Snow Sprinkling Rudolph</t>
  </si>
  <si>
    <t>Dark King Arthur's Outfit Box</t>
  </si>
  <si>
    <t>Sage King Arthur's Outfit Box</t>
  </si>
  <si>
    <t>Rudolph Outfit Set</t>
  </si>
  <si>
    <t>Snowman Outfit Set</t>
  </si>
  <si>
    <t>Santa Outfit Set</t>
  </si>
  <si>
    <t>Star Stone [I] Box</t>
  </si>
  <si>
    <t>Star Stone: Red Ox [Ⅱ]</t>
  </si>
  <si>
    <t>Star Stone: Red Ox [Ⅲ]</t>
  </si>
  <si>
    <t>Star Stone: Red Ox [Ⅳ]</t>
  </si>
  <si>
    <t>Star Stone: Red Ox [Ⅴ]</t>
  </si>
  <si>
    <t>Star Stone: Gold Ram [Ⅱ]</t>
  </si>
  <si>
    <t>Star Stone: Gold Ram [Ⅲ]</t>
  </si>
  <si>
    <t>Star Stone: Gold Ram [Ⅳ]</t>
  </si>
  <si>
    <t>Star Stone: Gold Ram [Ⅴ]</t>
  </si>
  <si>
    <t>Star Stone: Gold Eagle [Ⅱ]</t>
  </si>
  <si>
    <t>Star Stone: Gold Eagle [Ⅲ]</t>
  </si>
  <si>
    <t>Star Stone: Gold Eagle [Ⅳ]</t>
  </si>
  <si>
    <t>Star Stone: Gold Eagle [Ⅴ]</t>
  </si>
  <si>
    <t>Star Stone: Red Ox [Ⅰ]</t>
  </si>
  <si>
    <t>Star Stone: Gold Ram [Ⅰ]</t>
  </si>
  <si>
    <t>Star Stone: Gold Eagle [Ⅰ]</t>
  </si>
  <si>
    <t>Pandora Coin</t>
  </si>
  <si>
    <t>Feral Fenrir</t>
  </si>
  <si>
    <t>Fenrir</t>
  </si>
  <si>
    <t>Enraged Beastman`s Symbol</t>
  </si>
  <si>
    <t>Beastman`s Symbol</t>
  </si>
  <si>
    <t>[EVENT] Storm Archangel Wings</t>
  </si>
  <si>
    <t>[EVENT] Blazing Archangel Wings</t>
  </si>
  <si>
    <t>[EVENT] Frost Archangel Wings</t>
  </si>
  <si>
    <t>LEGEND AFK Necklace</t>
  </si>
  <si>
    <t>Dragon Tyrant, Exion Set</t>
  </si>
  <si>
    <t>Dimensional Overlord Exia Set</t>
  </si>
  <si>
    <t>Dimensional Dragon Angel Exia Set</t>
  </si>
  <si>
    <t>Blackpink Limousine Set</t>
  </si>
  <si>
    <t>Dark Destroyer Unleashed Set</t>
  </si>
  <si>
    <t>Dead Night Arctic Fox Set</t>
  </si>
  <si>
    <t>Notes</t>
  </si>
  <si>
    <t>CLICKABLE CONTENT</t>
  </si>
  <si>
    <t>Ninja Outfit</t>
  </si>
  <si>
    <t>the rest of item can be found at market/my store</t>
  </si>
  <si>
    <t>Spring Guardian ?</t>
  </si>
  <si>
    <t>Other set not found on event?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</si>
</sst>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20"/>
      <name val="Calibri"/>
      <family val="2"/>
    </font>
    <font>
      <b/>
      <i/>
      <sz val="12"/>
      <color rgb="FF666666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0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0" fontId="10" fillId="7" borderId="0" xfId="0" quotePrefix="1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left" vertical="center"/>
    </xf>
    <xf numFmtId="0" fontId="11" fillId="9" borderId="7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left" vertical="center"/>
    </xf>
    <xf numFmtId="0" fontId="11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 wrapText="1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0" xfId="0" quotePrefix="1" applyFont="1" applyFill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4" fillId="10" borderId="0" xfId="0" applyFont="1" applyFill="1"/>
    <xf numFmtId="0" fontId="15" fillId="10" borderId="0" xfId="0" applyFont="1" applyFill="1"/>
    <xf numFmtId="0" fontId="0" fillId="10" borderId="0" xfId="0" applyFill="1"/>
    <xf numFmtId="0" fontId="4" fillId="10" borderId="0" xfId="0" applyFont="1" applyFill="1"/>
    <xf numFmtId="0" fontId="0" fillId="10" borderId="0" xfId="0" applyFill="1" applyAlignment="1">
      <alignment horizontal="center" vertical="center" wrapText="1"/>
    </xf>
    <xf numFmtId="0" fontId="13" fillId="10" borderId="0" xfId="0" applyFont="1" applyFill="1" applyAlignment="1">
      <alignment vertical="center"/>
    </xf>
    <xf numFmtId="0" fontId="17" fillId="11" borderId="0" xfId="1" applyFon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11" borderId="12" xfId="1" applyFont="1" applyFill="1" applyBorder="1" applyAlignment="1">
      <alignment horizontal="center" vertical="center" wrapText="1"/>
    </xf>
    <xf numFmtId="0" fontId="17" fillId="11" borderId="1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0" xfId="0" quotePrefix="1" applyFont="1" applyFill="1" applyBorder="1" applyAlignment="1">
      <alignment horizontal="center" vertical="center"/>
    </xf>
    <xf numFmtId="0" fontId="17" fillId="11" borderId="0" xfId="1" applyFont="1" applyFill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7" fillId="11" borderId="4" xfId="1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left" vertical="center"/>
    </xf>
    <xf numFmtId="0" fontId="11" fillId="9" borderId="7" xfId="0" applyFont="1" applyFill="1" applyBorder="1" applyAlignment="1">
      <alignment horizontal="left" vertical="center"/>
    </xf>
    <xf numFmtId="0" fontId="11" fillId="9" borderId="0" xfId="0" applyFont="1" applyFill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0" xfId="0" quotePrefix="1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center" vertical="center"/>
    </xf>
    <xf numFmtId="0" fontId="10" fillId="9" borderId="2" xfId="0" quotePrefix="1" applyFont="1" applyFill="1" applyBorder="1" applyAlignment="1">
      <alignment horizontal="center" vertical="center"/>
    </xf>
    <xf numFmtId="0" fontId="10" fillId="9" borderId="7" xfId="0" quotePrefix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left" vertical="center"/>
    </xf>
    <xf numFmtId="0" fontId="18" fillId="8" borderId="7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7" fillId="11" borderId="1" xfId="1" applyFont="1" applyFill="1" applyBorder="1" applyAlignment="1">
      <alignment horizontal="center" vertical="center" wrapText="1"/>
    </xf>
    <xf numFmtId="0" fontId="19" fillId="8" borderId="2" xfId="0" quotePrefix="1" applyFont="1" applyFill="1" applyBorder="1" applyAlignment="1">
      <alignment horizontal="center" vertical="center"/>
    </xf>
    <xf numFmtId="0" fontId="19" fillId="8" borderId="7" xfId="0" quotePrefix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left" vertical="center"/>
    </xf>
    <xf numFmtId="0" fontId="20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left" vertical="center"/>
    </xf>
    <xf numFmtId="0" fontId="20" fillId="8" borderId="7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left" vertical="center"/>
    </xf>
    <xf numFmtId="0" fontId="20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left" vertical="center"/>
    </xf>
    <xf numFmtId="0" fontId="20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left" vertical="center"/>
    </xf>
    <xf numFmtId="0" fontId="20" fillId="6" borderId="10" xfId="0" applyFont="1" applyFill="1" applyBorder="1" applyAlignment="1">
      <alignment horizontal="center" vertical="center"/>
    </xf>
    <xf numFmtId="0" fontId="9" fillId="6" borderId="10" xfId="0" quotePrefix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88F98-59CF-4959-9A6C-F10F3799F471}">
  <sheetPr codeName="Sheet1">
    <tabColor rgb="FF00B050"/>
  </sheetPr>
  <dimension ref="A1:J1110"/>
  <sheetViews>
    <sheetView showGridLines="0" tabSelected="1" zoomScale="70" zoomScaleNormal="70" workbookViewId="0">
      <pane ySplit="5" topLeftCell="A1114" activePane="bottomLeft" state="frozen"/>
      <selection pane="bottomLeft" activeCell="G4" sqref="G4"/>
    </sheetView>
  </sheetViews>
  <sheetFormatPr defaultRowHeight="30" customHeight="1" outlineLevelRow="1" x14ac:dyDescent="0.25"/>
  <cols>
    <col min="1" max="1" width="16" style="8" customWidth="1"/>
    <col min="2" max="2" width="57" customWidth="1"/>
    <col min="3" max="3" width="44.42578125" bestFit="1" customWidth="1"/>
    <col min="4" max="4" width="16.28515625" bestFit="1" customWidth="1"/>
    <col min="5" max="5" width="16.85546875" style="8" bestFit="1" customWidth="1"/>
    <col min="6" max="6" width="44.85546875" style="16" customWidth="1"/>
    <col min="7" max="7" width="28.5703125" style="14" customWidth="1"/>
    <col min="8" max="9" width="21.42578125" style="16" customWidth="1"/>
    <col min="10" max="10" width="21.42578125" style="8" customWidth="1"/>
  </cols>
  <sheetData>
    <row r="1" spans="1:10" ht="30" customHeight="1" x14ac:dyDescent="0.25">
      <c r="A1" s="103" t="s">
        <v>0</v>
      </c>
      <c r="B1" s="103"/>
      <c r="C1" s="103"/>
      <c r="D1" s="103"/>
      <c r="E1" s="104"/>
      <c r="F1" s="84" t="s">
        <v>1056</v>
      </c>
      <c r="G1" s="88" t="s">
        <v>1450</v>
      </c>
    </row>
    <row r="2" spans="1:10" ht="30" customHeight="1" x14ac:dyDescent="0.25">
      <c r="A2" s="103"/>
      <c r="B2" s="103"/>
      <c r="C2" s="103"/>
      <c r="D2" s="103"/>
      <c r="E2" s="104"/>
      <c r="F2" s="85" t="s">
        <v>1057</v>
      </c>
      <c r="G2" s="78"/>
      <c r="I2" s="8"/>
      <c r="J2"/>
    </row>
    <row r="3" spans="1:10" ht="30" customHeight="1" x14ac:dyDescent="0.25">
      <c r="A3" s="103"/>
      <c r="B3" s="103"/>
      <c r="C3" s="103"/>
      <c r="D3" s="103"/>
      <c r="E3" s="104"/>
      <c r="F3" s="86" t="s">
        <v>1058</v>
      </c>
      <c r="G3" s="78"/>
    </row>
    <row r="4" spans="1:10" ht="30" customHeight="1" x14ac:dyDescent="0.25">
      <c r="A4" s="73" t="s">
        <v>1</v>
      </c>
      <c r="B4" s="74"/>
      <c r="C4" s="75"/>
      <c r="D4" s="75"/>
      <c r="E4" s="76"/>
      <c r="F4" s="87" t="s">
        <v>1059</v>
      </c>
      <c r="G4" s="77"/>
    </row>
    <row r="5" spans="1:10" ht="30" customHeight="1" x14ac:dyDescent="0.25">
      <c r="A5" s="9" t="s">
        <v>2</v>
      </c>
      <c r="B5" s="10" t="s">
        <v>3</v>
      </c>
      <c r="C5" s="10" t="s">
        <v>4</v>
      </c>
      <c r="D5" s="10" t="s">
        <v>5</v>
      </c>
      <c r="E5" s="9" t="s">
        <v>6</v>
      </c>
      <c r="F5" s="17" t="s">
        <v>7</v>
      </c>
      <c r="G5" s="17" t="s">
        <v>1449</v>
      </c>
    </row>
    <row r="6" spans="1:10" ht="30" customHeight="1" x14ac:dyDescent="0.25">
      <c r="A6" s="150" t="s">
        <v>698</v>
      </c>
      <c r="B6" s="150"/>
      <c r="C6" s="150"/>
      <c r="D6" s="150"/>
      <c r="E6" s="150"/>
      <c r="F6" s="150"/>
      <c r="G6" s="150"/>
    </row>
    <row r="7" spans="1:10" ht="30" customHeight="1" outlineLevel="1" x14ac:dyDescent="0.25">
      <c r="A7" s="19" t="s">
        <v>677</v>
      </c>
      <c r="B7" s="20" t="s">
        <v>570</v>
      </c>
      <c r="C7" s="20" t="s">
        <v>571</v>
      </c>
      <c r="D7" s="21">
        <v>5000</v>
      </c>
      <c r="E7" s="133">
        <v>20000</v>
      </c>
      <c r="F7" s="121" t="str">
        <f>CollectionList!N139</f>
        <v>[Brilliant Season Event] Zombie Nurse Set
[ALL] Auto-battle Count +3
[Magic] Int +500
[ALL] Earned Exp (%) +3</v>
      </c>
    </row>
    <row r="8" spans="1:10" ht="30" customHeight="1" outlineLevel="1" x14ac:dyDescent="0.25">
      <c r="A8" s="22" t="s">
        <v>677</v>
      </c>
      <c r="B8" s="23" t="s">
        <v>572</v>
      </c>
      <c r="C8" s="23" t="s">
        <v>571</v>
      </c>
      <c r="D8" s="24">
        <v>5000</v>
      </c>
      <c r="E8" s="125"/>
      <c r="F8" s="122"/>
    </row>
    <row r="9" spans="1:10" ht="30" customHeight="1" outlineLevel="1" x14ac:dyDescent="0.25">
      <c r="A9" s="22" t="s">
        <v>677</v>
      </c>
      <c r="B9" s="23" t="s">
        <v>573</v>
      </c>
      <c r="C9" s="23" t="s">
        <v>571</v>
      </c>
      <c r="D9" s="24">
        <v>5000</v>
      </c>
      <c r="E9" s="125"/>
      <c r="F9" s="122"/>
    </row>
    <row r="10" spans="1:10" ht="30" customHeight="1" outlineLevel="1" x14ac:dyDescent="0.25">
      <c r="A10" s="25" t="s">
        <v>677</v>
      </c>
      <c r="B10" s="26" t="s">
        <v>574</v>
      </c>
      <c r="C10" s="26" t="s">
        <v>571</v>
      </c>
      <c r="D10" s="27">
        <v>5000</v>
      </c>
      <c r="E10" s="126"/>
      <c r="F10" s="123"/>
    </row>
    <row r="11" spans="1:10" ht="30" customHeight="1" outlineLevel="1" x14ac:dyDescent="0.25">
      <c r="A11" s="19" t="s">
        <v>677</v>
      </c>
      <c r="B11" s="20" t="s">
        <v>575</v>
      </c>
      <c r="C11" s="20" t="s">
        <v>571</v>
      </c>
      <c r="D11" s="21">
        <v>5000</v>
      </c>
      <c r="E11" s="133">
        <v>20000</v>
      </c>
      <c r="F11" s="121" t="str">
        <f>CollectionList!N236</f>
        <v>Legendary Phoenix Set Collection
[ALL] Auto-battle Count +10
[ALL] M. Def +200
[ALL] Earned Exp (%) +3</v>
      </c>
    </row>
    <row r="12" spans="1:10" ht="30" customHeight="1" outlineLevel="1" x14ac:dyDescent="0.25">
      <c r="A12" s="22" t="s">
        <v>677</v>
      </c>
      <c r="B12" s="23" t="s">
        <v>576</v>
      </c>
      <c r="C12" s="23" t="s">
        <v>571</v>
      </c>
      <c r="D12" s="24">
        <v>5000</v>
      </c>
      <c r="E12" s="125"/>
      <c r="F12" s="122"/>
    </row>
    <row r="13" spans="1:10" ht="30" customHeight="1" outlineLevel="1" x14ac:dyDescent="0.25">
      <c r="A13" s="22" t="s">
        <v>677</v>
      </c>
      <c r="B13" s="23" t="s">
        <v>577</v>
      </c>
      <c r="C13" s="23" t="s">
        <v>571</v>
      </c>
      <c r="D13" s="24">
        <v>5000</v>
      </c>
      <c r="E13" s="125"/>
      <c r="F13" s="122"/>
    </row>
    <row r="14" spans="1:10" ht="30" customHeight="1" outlineLevel="1" x14ac:dyDescent="0.25">
      <c r="A14" s="25" t="s">
        <v>677</v>
      </c>
      <c r="B14" s="26" t="s">
        <v>578</v>
      </c>
      <c r="C14" s="26" t="s">
        <v>571</v>
      </c>
      <c r="D14" s="27">
        <v>5000</v>
      </c>
      <c r="E14" s="126"/>
      <c r="F14" s="123"/>
    </row>
    <row r="15" spans="1:10" ht="30" customHeight="1" outlineLevel="1" x14ac:dyDescent="0.25">
      <c r="A15" s="7" t="s">
        <v>677</v>
      </c>
      <c r="B15" s="2" t="s">
        <v>579</v>
      </c>
      <c r="C15" s="2" t="s">
        <v>571</v>
      </c>
      <c r="D15" s="1">
        <v>5000</v>
      </c>
      <c r="E15" s="12" t="s">
        <v>681</v>
      </c>
      <c r="F15" s="18"/>
    </row>
    <row r="16" spans="1:10" ht="60" customHeight="1" outlineLevel="1" x14ac:dyDescent="0.25">
      <c r="A16" s="48" t="s">
        <v>677</v>
      </c>
      <c r="B16" s="49" t="s">
        <v>580</v>
      </c>
      <c r="C16" s="49" t="s">
        <v>571</v>
      </c>
      <c r="D16" s="50">
        <v>2500</v>
      </c>
      <c r="E16" s="57" t="s">
        <v>681</v>
      </c>
      <c r="F16" s="51" t="str">
        <f>CollectionList!N237</f>
        <v>Phoenix Set Collection
[ALL] Auto-battle Count +2
[ALL] M. Def +40
[ALL] Earned Exp (%) +3</v>
      </c>
      <c r="G16" s="14" t="s">
        <v>1454</v>
      </c>
    </row>
    <row r="17" spans="1:7" ht="30" customHeight="1" outlineLevel="1" x14ac:dyDescent="0.25">
      <c r="A17" s="7" t="s">
        <v>677</v>
      </c>
      <c r="B17" s="2" t="s">
        <v>581</v>
      </c>
      <c r="C17" s="2" t="s">
        <v>571</v>
      </c>
      <c r="D17" s="1">
        <v>5000</v>
      </c>
      <c r="E17" s="12" t="s">
        <v>681</v>
      </c>
      <c r="F17" s="18"/>
    </row>
    <row r="18" spans="1:7" ht="30" customHeight="1" outlineLevel="1" x14ac:dyDescent="0.25">
      <c r="A18" s="7" t="s">
        <v>677</v>
      </c>
      <c r="B18" s="2" t="s">
        <v>582</v>
      </c>
      <c r="C18" s="2" t="s">
        <v>571</v>
      </c>
      <c r="D18" s="1">
        <v>2500</v>
      </c>
      <c r="E18" s="12" t="s">
        <v>681</v>
      </c>
      <c r="F18" s="18"/>
    </row>
    <row r="19" spans="1:7" ht="65.25" customHeight="1" outlineLevel="1" x14ac:dyDescent="0.25">
      <c r="A19" s="28" t="s">
        <v>677</v>
      </c>
      <c r="B19" s="29" t="s">
        <v>340</v>
      </c>
      <c r="C19" s="29" t="s">
        <v>571</v>
      </c>
      <c r="D19" s="30">
        <v>3000</v>
      </c>
      <c r="E19" s="31" t="s">
        <v>681</v>
      </c>
      <c r="F19" s="32" t="str">
        <f>CollectionList!N150</f>
        <v>[Briliiant Season Event] Halloween Vampire Set
[ALL] Auto-battle Count +3
[Magic] Int +500
[ALL] Earned Exp (%) +3</v>
      </c>
      <c r="G19" s="79" t="str">
        <f>HYPERLINK("#B420","Same as Crying Anna, Refer to trade at Crying Anna"&amp;CHAR(10)&amp;"Click Here to see Duplicate Item")</f>
        <v>Same as Crying Anna, Refer to trade at Crying Anna
Click Here to see Duplicate Item</v>
      </c>
    </row>
    <row r="20" spans="1:7" ht="30" customHeight="1" outlineLevel="1" x14ac:dyDescent="0.25">
      <c r="A20" s="7" t="s">
        <v>677</v>
      </c>
      <c r="B20" s="2" t="s">
        <v>569</v>
      </c>
      <c r="C20" s="2" t="s">
        <v>571</v>
      </c>
      <c r="D20" s="1">
        <v>100</v>
      </c>
      <c r="E20" s="12" t="s">
        <v>681</v>
      </c>
      <c r="F20" s="18"/>
    </row>
    <row r="21" spans="1:7" ht="30" customHeight="1" outlineLevel="1" x14ac:dyDescent="0.25">
      <c r="A21" s="7" t="s">
        <v>677</v>
      </c>
      <c r="B21" s="2" t="s">
        <v>569</v>
      </c>
      <c r="C21" s="11" t="s">
        <v>679</v>
      </c>
      <c r="D21" s="6" t="s">
        <v>680</v>
      </c>
      <c r="E21" s="12" t="s">
        <v>681</v>
      </c>
      <c r="F21" s="18"/>
    </row>
    <row r="22" spans="1:7" ht="30" customHeight="1" outlineLevel="1" x14ac:dyDescent="0.25">
      <c r="A22" s="7" t="s">
        <v>677</v>
      </c>
      <c r="B22" s="2" t="s">
        <v>569</v>
      </c>
      <c r="C22" s="2" t="s">
        <v>21</v>
      </c>
      <c r="D22" s="1">
        <v>100</v>
      </c>
      <c r="E22" s="12" t="s">
        <v>681</v>
      </c>
      <c r="F22" s="18"/>
    </row>
    <row r="23" spans="1:7" ht="30" customHeight="1" outlineLevel="1" x14ac:dyDescent="0.25">
      <c r="A23" s="7" t="s">
        <v>677</v>
      </c>
      <c r="B23" s="2" t="s">
        <v>583</v>
      </c>
      <c r="C23" s="2" t="s">
        <v>571</v>
      </c>
      <c r="D23" s="1">
        <v>100</v>
      </c>
      <c r="E23" s="12" t="s">
        <v>681</v>
      </c>
      <c r="F23" s="18"/>
    </row>
    <row r="24" spans="1:7" ht="30" customHeight="1" outlineLevel="1" x14ac:dyDescent="0.25">
      <c r="A24" s="7" t="s">
        <v>677</v>
      </c>
      <c r="B24" s="2" t="s">
        <v>583</v>
      </c>
      <c r="C24" s="11" t="s">
        <v>679</v>
      </c>
      <c r="D24" s="6" t="s">
        <v>686</v>
      </c>
      <c r="E24" s="12" t="s">
        <v>681</v>
      </c>
      <c r="F24" s="18"/>
    </row>
    <row r="25" spans="1:7" ht="30" customHeight="1" outlineLevel="1" x14ac:dyDescent="0.25">
      <c r="A25" s="7" t="s">
        <v>677</v>
      </c>
      <c r="B25" s="2" t="s">
        <v>583</v>
      </c>
      <c r="C25" s="2" t="s">
        <v>21</v>
      </c>
      <c r="D25" s="1">
        <v>50</v>
      </c>
      <c r="E25" s="12" t="s">
        <v>681</v>
      </c>
      <c r="F25" s="18"/>
    </row>
    <row r="26" spans="1:7" ht="30" customHeight="1" outlineLevel="1" x14ac:dyDescent="0.25">
      <c r="A26" s="7" t="s">
        <v>677</v>
      </c>
      <c r="B26" s="11" t="s">
        <v>687</v>
      </c>
      <c r="C26" s="2" t="s">
        <v>571</v>
      </c>
      <c r="D26" s="1">
        <v>200</v>
      </c>
      <c r="E26" s="12" t="s">
        <v>681</v>
      </c>
      <c r="F26" s="18"/>
    </row>
    <row r="27" spans="1:7" ht="30" customHeight="1" outlineLevel="1" x14ac:dyDescent="0.25">
      <c r="A27" s="7" t="s">
        <v>677</v>
      </c>
      <c r="B27" s="2" t="s">
        <v>584</v>
      </c>
      <c r="C27" s="2" t="s">
        <v>569</v>
      </c>
      <c r="D27" s="1">
        <v>1</v>
      </c>
      <c r="E27" s="12" t="s">
        <v>681</v>
      </c>
      <c r="F27" s="18"/>
    </row>
    <row r="28" spans="1:7" ht="30" customHeight="1" outlineLevel="1" x14ac:dyDescent="0.25">
      <c r="A28" s="7" t="s">
        <v>677</v>
      </c>
      <c r="B28" s="2" t="s">
        <v>585</v>
      </c>
      <c r="C28" s="2" t="s">
        <v>571</v>
      </c>
      <c r="D28" s="1">
        <v>2000</v>
      </c>
      <c r="E28" s="12" t="s">
        <v>681</v>
      </c>
      <c r="F28" s="18" t="s">
        <v>1060</v>
      </c>
    </row>
    <row r="29" spans="1:7" ht="30" customHeight="1" outlineLevel="1" x14ac:dyDescent="0.25">
      <c r="A29" s="7" t="s">
        <v>677</v>
      </c>
      <c r="B29" s="2" t="s">
        <v>586</v>
      </c>
      <c r="C29" s="2" t="s">
        <v>571</v>
      </c>
      <c r="D29" s="1">
        <v>2000</v>
      </c>
      <c r="E29" s="12" t="s">
        <v>681</v>
      </c>
      <c r="F29" s="18" t="s">
        <v>1060</v>
      </c>
    </row>
    <row r="30" spans="1:7" ht="30" customHeight="1" outlineLevel="1" x14ac:dyDescent="0.25">
      <c r="A30" s="33" t="s">
        <v>677</v>
      </c>
      <c r="B30" s="34" t="s">
        <v>689</v>
      </c>
      <c r="C30" s="34" t="s">
        <v>571</v>
      </c>
      <c r="D30" s="35">
        <v>1000</v>
      </c>
      <c r="E30" s="129">
        <v>3700</v>
      </c>
      <c r="F30" s="127" t="str">
        <f>CollectionList!N191</f>
        <v>2018 Halloween Party
[ALL] Magic Damage (%) +15
[ALL] Min. Attack Power +750
[ALL] Max. Attack Power +750</v>
      </c>
    </row>
    <row r="31" spans="1:7" ht="30" customHeight="1" outlineLevel="1" x14ac:dyDescent="0.25">
      <c r="A31" s="36" t="s">
        <v>677</v>
      </c>
      <c r="B31" s="37" t="s">
        <v>1086</v>
      </c>
      <c r="C31" s="37" t="s">
        <v>571</v>
      </c>
      <c r="D31" s="38">
        <v>1000</v>
      </c>
      <c r="E31" s="132"/>
      <c r="F31" s="131"/>
    </row>
    <row r="32" spans="1:7" ht="30" customHeight="1" outlineLevel="1" x14ac:dyDescent="0.25">
      <c r="A32" s="36" t="s">
        <v>677</v>
      </c>
      <c r="B32" s="37" t="s">
        <v>688</v>
      </c>
      <c r="C32" s="37" t="s">
        <v>571</v>
      </c>
      <c r="D32" s="38">
        <v>1000</v>
      </c>
      <c r="E32" s="132"/>
      <c r="F32" s="131"/>
    </row>
    <row r="33" spans="1:10" ht="30" customHeight="1" outlineLevel="1" x14ac:dyDescent="0.25">
      <c r="A33" s="36" t="s">
        <v>677</v>
      </c>
      <c r="B33" s="37" t="s">
        <v>587</v>
      </c>
      <c r="C33" s="37" t="s">
        <v>571</v>
      </c>
      <c r="D33" s="38">
        <v>100</v>
      </c>
      <c r="E33" s="132"/>
      <c r="F33" s="131"/>
    </row>
    <row r="34" spans="1:10" ht="30" customHeight="1" outlineLevel="1" x14ac:dyDescent="0.25">
      <c r="A34" s="36" t="s">
        <v>677</v>
      </c>
      <c r="B34" s="37" t="s">
        <v>588</v>
      </c>
      <c r="C34" s="37" t="s">
        <v>571</v>
      </c>
      <c r="D34" s="38">
        <v>100</v>
      </c>
      <c r="E34" s="132"/>
      <c r="F34" s="131"/>
    </row>
    <row r="35" spans="1:10" ht="30" customHeight="1" outlineLevel="1" x14ac:dyDescent="0.25">
      <c r="A35" s="36" t="s">
        <v>677</v>
      </c>
      <c r="B35" s="37" t="s">
        <v>589</v>
      </c>
      <c r="C35" s="37" t="s">
        <v>571</v>
      </c>
      <c r="D35" s="38">
        <v>100</v>
      </c>
      <c r="E35" s="132"/>
      <c r="F35" s="131"/>
    </row>
    <row r="36" spans="1:10" ht="30" customHeight="1" outlineLevel="1" x14ac:dyDescent="0.25">
      <c r="A36" s="36" t="s">
        <v>677</v>
      </c>
      <c r="B36" s="37" t="s">
        <v>590</v>
      </c>
      <c r="C36" s="37" t="s">
        <v>571</v>
      </c>
      <c r="D36" s="38">
        <v>100</v>
      </c>
      <c r="E36" s="132"/>
      <c r="F36" s="131"/>
    </row>
    <row r="37" spans="1:10" ht="30" customHeight="1" outlineLevel="1" x14ac:dyDescent="0.25">
      <c r="A37" s="36" t="s">
        <v>677</v>
      </c>
      <c r="B37" s="37" t="s">
        <v>591</v>
      </c>
      <c r="C37" s="37" t="s">
        <v>571</v>
      </c>
      <c r="D37" s="38">
        <v>100</v>
      </c>
      <c r="E37" s="132"/>
      <c r="F37" s="131"/>
    </row>
    <row r="38" spans="1:10" ht="30" customHeight="1" outlineLevel="1" x14ac:dyDescent="0.25">
      <c r="A38" s="36" t="s">
        <v>677</v>
      </c>
      <c r="B38" s="37" t="s">
        <v>592</v>
      </c>
      <c r="C38" s="37" t="s">
        <v>571</v>
      </c>
      <c r="D38" s="38">
        <v>100</v>
      </c>
      <c r="E38" s="132"/>
      <c r="F38" s="131"/>
    </row>
    <row r="39" spans="1:10" ht="30" customHeight="1" outlineLevel="1" x14ac:dyDescent="0.25">
      <c r="A39" s="39" t="s">
        <v>677</v>
      </c>
      <c r="B39" s="40" t="s">
        <v>593</v>
      </c>
      <c r="C39" s="40" t="s">
        <v>571</v>
      </c>
      <c r="D39" s="41">
        <v>100</v>
      </c>
      <c r="E39" s="130"/>
      <c r="F39" s="128"/>
    </row>
    <row r="40" spans="1:10" ht="30" customHeight="1" outlineLevel="1" x14ac:dyDescent="0.25">
      <c r="A40" s="7" t="s">
        <v>677</v>
      </c>
      <c r="B40" s="2" t="s">
        <v>594</v>
      </c>
      <c r="C40" s="2" t="s">
        <v>21</v>
      </c>
      <c r="D40" s="1">
        <v>5</v>
      </c>
      <c r="E40" s="12" t="s">
        <v>681</v>
      </c>
      <c r="F40" s="18"/>
    </row>
    <row r="41" spans="1:10" ht="30" customHeight="1" outlineLevel="1" x14ac:dyDescent="0.25">
      <c r="A41" s="19" t="s">
        <v>677</v>
      </c>
      <c r="B41" s="20" t="s">
        <v>595</v>
      </c>
      <c r="C41" s="20" t="s">
        <v>8</v>
      </c>
      <c r="D41" s="21">
        <v>3000</v>
      </c>
      <c r="E41" s="133">
        <v>11000</v>
      </c>
      <c r="F41" s="121" t="str">
        <f>CollectionList!N111</f>
        <v>T-REX
[ALL] Auto-battle Count +3
[Ranged] Dex +80
[ALL] Earned Exp (%) +3</v>
      </c>
    </row>
    <row r="42" spans="1:10" ht="30" customHeight="1" outlineLevel="1" x14ac:dyDescent="0.25">
      <c r="A42" s="22" t="s">
        <v>677</v>
      </c>
      <c r="B42" s="23" t="s">
        <v>596</v>
      </c>
      <c r="C42" s="23" t="s">
        <v>8</v>
      </c>
      <c r="D42" s="24">
        <v>3000</v>
      </c>
      <c r="E42" s="125"/>
      <c r="F42" s="122"/>
    </row>
    <row r="43" spans="1:10" ht="30" customHeight="1" outlineLevel="1" x14ac:dyDescent="0.25">
      <c r="A43" s="22" t="s">
        <v>677</v>
      </c>
      <c r="B43" s="23" t="s">
        <v>597</v>
      </c>
      <c r="C43" s="23" t="s">
        <v>8</v>
      </c>
      <c r="D43" s="24">
        <v>2500</v>
      </c>
      <c r="E43" s="125"/>
      <c r="F43" s="122"/>
    </row>
    <row r="44" spans="1:10" ht="30" customHeight="1" outlineLevel="1" x14ac:dyDescent="0.25">
      <c r="A44" s="25" t="s">
        <v>677</v>
      </c>
      <c r="B44" s="26" t="s">
        <v>598</v>
      </c>
      <c r="C44" s="26" t="s">
        <v>8</v>
      </c>
      <c r="D44" s="27">
        <v>2500</v>
      </c>
      <c r="E44" s="126"/>
      <c r="F44" s="123"/>
    </row>
    <row r="45" spans="1:10" ht="30" customHeight="1" outlineLevel="1" x14ac:dyDescent="0.25">
      <c r="A45" s="116" t="s">
        <v>677</v>
      </c>
      <c r="B45" s="117" t="s">
        <v>599</v>
      </c>
      <c r="C45" s="117" t="s">
        <v>8</v>
      </c>
      <c r="D45" s="118">
        <v>2500</v>
      </c>
      <c r="E45" s="109">
        <v>5000</v>
      </c>
      <c r="F45" s="111" t="str">
        <f>CollectionList!N2</f>
        <v>Page 1 - Eternal Customized Set [Wedding Set, Santa Set, Musketeer Set, Ancient Fox Set]
[ALL] Magic Damage (%) +3
[ALL] Action Power +5
[ALL] Earned Exp (%) +10</v>
      </c>
      <c r="G45" s="82" t="str">
        <f>HYPERLINK("#B415", "Click Here to see Wedding Set")</f>
        <v>Click Here to see Wedding Set</v>
      </c>
    </row>
    <row r="46" spans="1:10" ht="30" customHeight="1" outlineLevel="1" x14ac:dyDescent="0.25">
      <c r="A46" s="99"/>
      <c r="B46" s="105"/>
      <c r="C46" s="105"/>
      <c r="D46" s="107"/>
      <c r="E46" s="101"/>
      <c r="F46" s="112"/>
      <c r="G46" s="82" t="str">
        <f>HYPERLINK("#B996", "Click Here to see Santa Set")</f>
        <v>Click Here to see Santa Set</v>
      </c>
      <c r="H46" s="8"/>
      <c r="I46"/>
      <c r="J46"/>
    </row>
    <row r="47" spans="1:10" ht="30" customHeight="1" outlineLevel="1" x14ac:dyDescent="0.25">
      <c r="A47" s="45" t="s">
        <v>677</v>
      </c>
      <c r="B47" s="46" t="s">
        <v>1087</v>
      </c>
      <c r="C47" s="46" t="s">
        <v>8</v>
      </c>
      <c r="D47" s="47">
        <v>2500</v>
      </c>
      <c r="E47" s="110"/>
      <c r="F47" s="113"/>
      <c r="G47" s="82" t="str">
        <f>HYPERLINK("#B906", "Click Here to see Musketeer Set")</f>
        <v>Click Here to see Musketeer Set</v>
      </c>
      <c r="H47" s="8"/>
      <c r="I47"/>
      <c r="J47"/>
    </row>
    <row r="48" spans="1:10" ht="30" customHeight="1" outlineLevel="1" x14ac:dyDescent="0.25">
      <c r="A48" s="7" t="s">
        <v>677</v>
      </c>
      <c r="B48" s="2" t="s">
        <v>600</v>
      </c>
      <c r="C48" s="2" t="s">
        <v>8</v>
      </c>
      <c r="D48" s="1">
        <v>2500</v>
      </c>
      <c r="E48" s="12" t="s">
        <v>681</v>
      </c>
      <c r="F48" s="18" t="s">
        <v>1061</v>
      </c>
    </row>
    <row r="49" spans="1:6" ht="30" customHeight="1" outlineLevel="1" x14ac:dyDescent="0.25">
      <c r="A49" s="7" t="s">
        <v>677</v>
      </c>
      <c r="B49" s="2" t="s">
        <v>601</v>
      </c>
      <c r="C49" s="2" t="s">
        <v>8</v>
      </c>
      <c r="D49" s="1">
        <v>2500</v>
      </c>
      <c r="E49" s="12" t="s">
        <v>681</v>
      </c>
      <c r="F49" s="18" t="s">
        <v>1061</v>
      </c>
    </row>
    <row r="50" spans="1:6" ht="30" customHeight="1" outlineLevel="1" x14ac:dyDescent="0.25">
      <c r="A50" s="7" t="s">
        <v>677</v>
      </c>
      <c r="B50" s="2" t="s">
        <v>602</v>
      </c>
      <c r="C50" s="2" t="s">
        <v>8</v>
      </c>
      <c r="D50" s="1">
        <v>2000</v>
      </c>
      <c r="E50" s="12" t="s">
        <v>681</v>
      </c>
      <c r="F50" s="18" t="s">
        <v>1061</v>
      </c>
    </row>
    <row r="51" spans="1:6" ht="30" customHeight="1" outlineLevel="1" x14ac:dyDescent="0.25">
      <c r="A51" s="7" t="s">
        <v>677</v>
      </c>
      <c r="B51" s="2" t="s">
        <v>603</v>
      </c>
      <c r="C51" s="2" t="s">
        <v>8</v>
      </c>
      <c r="D51" s="1">
        <v>1000</v>
      </c>
      <c r="E51" s="12" t="s">
        <v>681</v>
      </c>
      <c r="F51" s="18" t="s">
        <v>1061</v>
      </c>
    </row>
    <row r="52" spans="1:6" ht="30" customHeight="1" outlineLevel="1" x14ac:dyDescent="0.25">
      <c r="A52" s="7" t="s">
        <v>677</v>
      </c>
      <c r="B52" s="2" t="s">
        <v>604</v>
      </c>
      <c r="C52" s="2" t="s">
        <v>8</v>
      </c>
      <c r="D52" s="1">
        <v>1000</v>
      </c>
      <c r="E52" s="12" t="s">
        <v>681</v>
      </c>
      <c r="F52" s="18" t="s">
        <v>1061</v>
      </c>
    </row>
    <row r="53" spans="1:6" ht="30" customHeight="1" outlineLevel="1" x14ac:dyDescent="0.25">
      <c r="A53" s="7" t="s">
        <v>677</v>
      </c>
      <c r="B53" s="2" t="s">
        <v>605</v>
      </c>
      <c r="C53" s="2" t="s">
        <v>8</v>
      </c>
      <c r="D53" s="1">
        <v>1000</v>
      </c>
      <c r="E53" s="12" t="s">
        <v>681</v>
      </c>
      <c r="F53" s="18" t="s">
        <v>1061</v>
      </c>
    </row>
    <row r="54" spans="1:6" ht="30" customHeight="1" outlineLevel="1" x14ac:dyDescent="0.25">
      <c r="A54" s="33" t="s">
        <v>677</v>
      </c>
      <c r="B54" s="34" t="s">
        <v>606</v>
      </c>
      <c r="C54" s="34" t="s">
        <v>607</v>
      </c>
      <c r="D54" s="35">
        <v>2000</v>
      </c>
      <c r="E54" s="143" t="s">
        <v>690</v>
      </c>
      <c r="F54" s="127" t="str">
        <f>CollectionList!N114</f>
        <v>Witch
[ALL] Auto-battle Count +3
[ALL] Magic Damage (%) +1
[ALL] Earned Exp (%) +3</v>
      </c>
    </row>
    <row r="55" spans="1:6" ht="30" customHeight="1" outlineLevel="1" x14ac:dyDescent="0.25">
      <c r="A55" s="36" t="s">
        <v>677</v>
      </c>
      <c r="B55" s="37" t="s">
        <v>608</v>
      </c>
      <c r="C55" s="37" t="s">
        <v>8</v>
      </c>
      <c r="D55" s="38">
        <v>6666</v>
      </c>
      <c r="E55" s="132"/>
      <c r="F55" s="131"/>
    </row>
    <row r="56" spans="1:6" ht="30" customHeight="1" outlineLevel="1" x14ac:dyDescent="0.25">
      <c r="A56" s="36" t="s">
        <v>677</v>
      </c>
      <c r="B56" s="37" t="s">
        <v>609</v>
      </c>
      <c r="C56" s="37" t="s">
        <v>8</v>
      </c>
      <c r="D56" s="38">
        <v>6666</v>
      </c>
      <c r="E56" s="132"/>
      <c r="F56" s="131"/>
    </row>
    <row r="57" spans="1:6" ht="30" customHeight="1" outlineLevel="1" x14ac:dyDescent="0.25">
      <c r="A57" s="39" t="s">
        <v>677</v>
      </c>
      <c r="B57" s="40" t="s">
        <v>610</v>
      </c>
      <c r="C57" s="40" t="s">
        <v>8</v>
      </c>
      <c r="D57" s="41">
        <v>6666</v>
      </c>
      <c r="E57" s="130"/>
      <c r="F57" s="128"/>
    </row>
    <row r="58" spans="1:6" ht="30" customHeight="1" outlineLevel="1" x14ac:dyDescent="0.25">
      <c r="A58" s="33" t="s">
        <v>677</v>
      </c>
      <c r="B58" s="34" t="s">
        <v>611</v>
      </c>
      <c r="C58" s="34" t="s">
        <v>607</v>
      </c>
      <c r="D58" s="35">
        <v>2000</v>
      </c>
      <c r="E58" s="143" t="s">
        <v>690</v>
      </c>
      <c r="F58" s="127" t="str">
        <f>CollectionList!N117</f>
        <v>Red Flame
[ALL] Magic Damage (%) +1
[ALL] Earned Exp (%) +1
[ALL] Max. Attack Power +250</v>
      </c>
    </row>
    <row r="59" spans="1:6" ht="30" customHeight="1" outlineLevel="1" x14ac:dyDescent="0.25">
      <c r="A59" s="36" t="s">
        <v>677</v>
      </c>
      <c r="B59" s="37" t="s">
        <v>612</v>
      </c>
      <c r="C59" s="37" t="s">
        <v>8</v>
      </c>
      <c r="D59" s="38">
        <v>6666</v>
      </c>
      <c r="E59" s="132"/>
      <c r="F59" s="131"/>
    </row>
    <row r="60" spans="1:6" ht="30" customHeight="1" outlineLevel="1" x14ac:dyDescent="0.25">
      <c r="A60" s="36" t="s">
        <v>677</v>
      </c>
      <c r="B60" s="37" t="s">
        <v>613</v>
      </c>
      <c r="C60" s="37" t="s">
        <v>8</v>
      </c>
      <c r="D60" s="38">
        <v>6666</v>
      </c>
      <c r="E60" s="132"/>
      <c r="F60" s="131"/>
    </row>
    <row r="61" spans="1:6" ht="30" customHeight="1" outlineLevel="1" x14ac:dyDescent="0.25">
      <c r="A61" s="39" t="s">
        <v>677</v>
      </c>
      <c r="B61" s="40" t="s">
        <v>1088</v>
      </c>
      <c r="C61" s="40" t="s">
        <v>8</v>
      </c>
      <c r="D61" s="41">
        <v>6666</v>
      </c>
      <c r="E61" s="130"/>
      <c r="F61" s="128"/>
    </row>
    <row r="62" spans="1:6" ht="30" customHeight="1" outlineLevel="1" x14ac:dyDescent="0.25">
      <c r="A62" s="19" t="s">
        <v>677</v>
      </c>
      <c r="B62" s="20" t="s">
        <v>614</v>
      </c>
      <c r="C62" s="20" t="s">
        <v>607</v>
      </c>
      <c r="D62" s="21">
        <v>2000</v>
      </c>
      <c r="E62" s="133" t="s">
        <v>690</v>
      </c>
      <c r="F62" s="121" t="str">
        <f>CollectionList!N119</f>
        <v>The Blazing Muspelheim Set
[ALL] Auto-battle Count +3
[Magic] Int +500
[ALL] Earned Exp (%) +3</v>
      </c>
    </row>
    <row r="63" spans="1:6" ht="30" customHeight="1" outlineLevel="1" x14ac:dyDescent="0.25">
      <c r="A63" s="22" t="s">
        <v>677</v>
      </c>
      <c r="B63" s="23" t="s">
        <v>615</v>
      </c>
      <c r="C63" s="23" t="s">
        <v>8</v>
      </c>
      <c r="D63" s="24">
        <v>6666</v>
      </c>
      <c r="E63" s="125"/>
      <c r="F63" s="122"/>
    </row>
    <row r="64" spans="1:6" ht="30" customHeight="1" outlineLevel="1" x14ac:dyDescent="0.25">
      <c r="A64" s="22" t="s">
        <v>677</v>
      </c>
      <c r="B64" s="23" t="s">
        <v>616</v>
      </c>
      <c r="C64" s="23" t="s">
        <v>8</v>
      </c>
      <c r="D64" s="24">
        <v>6666</v>
      </c>
      <c r="E64" s="125"/>
      <c r="F64" s="122"/>
    </row>
    <row r="65" spans="1:6" ht="30" customHeight="1" outlineLevel="1" x14ac:dyDescent="0.25">
      <c r="A65" s="25" t="s">
        <v>677</v>
      </c>
      <c r="B65" s="26" t="s">
        <v>617</v>
      </c>
      <c r="C65" s="26" t="s">
        <v>8</v>
      </c>
      <c r="D65" s="27">
        <v>6666</v>
      </c>
      <c r="E65" s="126"/>
      <c r="F65" s="123"/>
    </row>
    <row r="66" spans="1:6" ht="30" customHeight="1" outlineLevel="1" x14ac:dyDescent="0.25">
      <c r="A66" s="7" t="s">
        <v>677</v>
      </c>
      <c r="B66" s="2" t="s">
        <v>618</v>
      </c>
      <c r="C66" s="2" t="s">
        <v>8</v>
      </c>
      <c r="D66" s="1">
        <v>2000</v>
      </c>
      <c r="E66" s="12" t="s">
        <v>681</v>
      </c>
      <c r="F66" s="18"/>
    </row>
    <row r="67" spans="1:6" ht="30" customHeight="1" outlineLevel="1" x14ac:dyDescent="0.25">
      <c r="A67" s="7" t="s">
        <v>677</v>
      </c>
      <c r="B67" s="11" t="s">
        <v>691</v>
      </c>
      <c r="C67" s="2" t="s">
        <v>8</v>
      </c>
      <c r="D67" s="1">
        <v>250</v>
      </c>
      <c r="E67" s="12" t="s">
        <v>681</v>
      </c>
      <c r="F67" s="18"/>
    </row>
    <row r="68" spans="1:6" ht="30" customHeight="1" outlineLevel="1" x14ac:dyDescent="0.25">
      <c r="A68" s="7" t="s">
        <v>677</v>
      </c>
      <c r="B68" s="11" t="s">
        <v>692</v>
      </c>
      <c r="C68" s="2" t="s">
        <v>8</v>
      </c>
      <c r="D68" s="1">
        <v>50</v>
      </c>
      <c r="E68" s="12" t="s">
        <v>681</v>
      </c>
      <c r="F68" s="18"/>
    </row>
    <row r="69" spans="1:6" ht="30" customHeight="1" outlineLevel="1" x14ac:dyDescent="0.25">
      <c r="A69" s="7" t="s">
        <v>677</v>
      </c>
      <c r="B69" s="2" t="s">
        <v>324</v>
      </c>
      <c r="C69" s="2" t="s">
        <v>607</v>
      </c>
      <c r="D69" s="1">
        <v>100</v>
      </c>
      <c r="E69" s="12" t="s">
        <v>681</v>
      </c>
      <c r="F69" s="18"/>
    </row>
    <row r="70" spans="1:6" ht="30" customHeight="1" outlineLevel="1" x14ac:dyDescent="0.25">
      <c r="A70" s="7" t="s">
        <v>677</v>
      </c>
      <c r="B70" s="2" t="s">
        <v>325</v>
      </c>
      <c r="C70" s="2" t="s">
        <v>607</v>
      </c>
      <c r="D70" s="1">
        <v>50</v>
      </c>
      <c r="E70" s="12" t="s">
        <v>681</v>
      </c>
      <c r="F70" s="18"/>
    </row>
    <row r="71" spans="1:6" ht="30" customHeight="1" outlineLevel="1" x14ac:dyDescent="0.25">
      <c r="A71" s="7" t="s">
        <v>677</v>
      </c>
      <c r="B71" s="2" t="s">
        <v>326</v>
      </c>
      <c r="C71" s="2" t="s">
        <v>607</v>
      </c>
      <c r="D71" s="1">
        <v>50</v>
      </c>
      <c r="E71" s="12" t="s">
        <v>681</v>
      </c>
      <c r="F71" s="18"/>
    </row>
    <row r="72" spans="1:6" ht="30" customHeight="1" outlineLevel="1" x14ac:dyDescent="0.25">
      <c r="A72" s="7" t="s">
        <v>677</v>
      </c>
      <c r="B72" s="11" t="s">
        <v>693</v>
      </c>
      <c r="C72" s="2" t="s">
        <v>607</v>
      </c>
      <c r="D72" s="1">
        <v>50</v>
      </c>
      <c r="E72" s="12" t="s">
        <v>681</v>
      </c>
      <c r="F72" s="18"/>
    </row>
    <row r="73" spans="1:6" ht="30" customHeight="1" outlineLevel="1" x14ac:dyDescent="0.25">
      <c r="A73" s="7" t="s">
        <v>677</v>
      </c>
      <c r="B73" s="2" t="s">
        <v>327</v>
      </c>
      <c r="C73" s="2" t="s">
        <v>607</v>
      </c>
      <c r="D73" s="1">
        <v>50</v>
      </c>
      <c r="E73" s="12" t="s">
        <v>681</v>
      </c>
      <c r="F73" s="18"/>
    </row>
    <row r="74" spans="1:6" ht="30" customHeight="1" outlineLevel="1" x14ac:dyDescent="0.25">
      <c r="A74" s="7" t="s">
        <v>677</v>
      </c>
      <c r="B74" s="2" t="s">
        <v>328</v>
      </c>
      <c r="C74" s="2" t="s">
        <v>607</v>
      </c>
      <c r="D74" s="1">
        <v>50</v>
      </c>
      <c r="E74" s="12" t="s">
        <v>681</v>
      </c>
      <c r="F74" s="18"/>
    </row>
    <row r="75" spans="1:6" ht="30" customHeight="1" outlineLevel="1" x14ac:dyDescent="0.25">
      <c r="A75" s="7" t="s">
        <v>677</v>
      </c>
      <c r="B75" s="2" t="s">
        <v>329</v>
      </c>
      <c r="C75" s="2" t="s">
        <v>607</v>
      </c>
      <c r="D75" s="1">
        <v>30</v>
      </c>
      <c r="E75" s="12" t="s">
        <v>681</v>
      </c>
      <c r="F75" s="18"/>
    </row>
    <row r="76" spans="1:6" ht="30" customHeight="1" outlineLevel="1" x14ac:dyDescent="0.25">
      <c r="A76" s="7" t="s">
        <v>677</v>
      </c>
      <c r="B76" s="2" t="s">
        <v>330</v>
      </c>
      <c r="C76" s="2" t="s">
        <v>607</v>
      </c>
      <c r="D76" s="1">
        <v>30</v>
      </c>
      <c r="E76" s="12" t="s">
        <v>681</v>
      </c>
      <c r="F76" s="18"/>
    </row>
    <row r="77" spans="1:6" ht="30" customHeight="1" outlineLevel="1" x14ac:dyDescent="0.25">
      <c r="A77" s="7" t="s">
        <v>677</v>
      </c>
      <c r="B77" s="11" t="s">
        <v>694</v>
      </c>
      <c r="C77" s="2" t="s">
        <v>607</v>
      </c>
      <c r="D77" s="1">
        <v>30</v>
      </c>
      <c r="E77" s="12" t="s">
        <v>681</v>
      </c>
      <c r="F77" s="18"/>
    </row>
    <row r="78" spans="1:6" ht="30" customHeight="1" outlineLevel="1" x14ac:dyDescent="0.25">
      <c r="A78" s="7" t="s">
        <v>677</v>
      </c>
      <c r="B78" s="2" t="s">
        <v>331</v>
      </c>
      <c r="C78" s="2" t="s">
        <v>607</v>
      </c>
      <c r="D78" s="1">
        <v>30</v>
      </c>
      <c r="E78" s="12" t="s">
        <v>681</v>
      </c>
      <c r="F78" s="18"/>
    </row>
    <row r="79" spans="1:6" ht="30" customHeight="1" outlineLevel="1" x14ac:dyDescent="0.25">
      <c r="A79" s="7" t="s">
        <v>677</v>
      </c>
      <c r="B79" s="2" t="s">
        <v>619</v>
      </c>
      <c r="C79" s="2" t="s">
        <v>620</v>
      </c>
      <c r="D79" s="1">
        <v>50</v>
      </c>
      <c r="E79" s="12" t="s">
        <v>681</v>
      </c>
      <c r="F79" s="18"/>
    </row>
    <row r="80" spans="1:6" ht="30" customHeight="1" outlineLevel="1" x14ac:dyDescent="0.25">
      <c r="A80" s="19" t="s">
        <v>677</v>
      </c>
      <c r="B80" s="20" t="s">
        <v>621</v>
      </c>
      <c r="C80" s="20" t="s">
        <v>620</v>
      </c>
      <c r="D80" s="21">
        <v>5000</v>
      </c>
      <c r="E80" s="124">
        <v>20000</v>
      </c>
      <c r="F80" s="121" t="str">
        <f>CollectionList!N112</f>
        <v>Treasure Hunter
[ALL] Auto-battle Count +3
[ALL] HP +1000
[Melee] Vit +50</v>
      </c>
    </row>
    <row r="81" spans="1:6" ht="30" customHeight="1" outlineLevel="1" x14ac:dyDescent="0.25">
      <c r="A81" s="22" t="s">
        <v>677</v>
      </c>
      <c r="B81" s="23" t="s">
        <v>622</v>
      </c>
      <c r="C81" s="23" t="s">
        <v>620</v>
      </c>
      <c r="D81" s="24">
        <v>5000</v>
      </c>
      <c r="E81" s="125"/>
      <c r="F81" s="122"/>
    </row>
    <row r="82" spans="1:6" ht="30" customHeight="1" outlineLevel="1" x14ac:dyDescent="0.25">
      <c r="A82" s="22" t="s">
        <v>677</v>
      </c>
      <c r="B82" s="23" t="s">
        <v>623</v>
      </c>
      <c r="C82" s="23" t="s">
        <v>620</v>
      </c>
      <c r="D82" s="24">
        <v>5000</v>
      </c>
      <c r="E82" s="125"/>
      <c r="F82" s="122"/>
    </row>
    <row r="83" spans="1:6" ht="30" customHeight="1" outlineLevel="1" x14ac:dyDescent="0.25">
      <c r="A83" s="25" t="s">
        <v>677</v>
      </c>
      <c r="B83" s="26" t="s">
        <v>624</v>
      </c>
      <c r="C83" s="26" t="s">
        <v>620</v>
      </c>
      <c r="D83" s="27">
        <v>5000</v>
      </c>
      <c r="E83" s="126"/>
      <c r="F83" s="123"/>
    </row>
    <row r="84" spans="1:6" ht="30" customHeight="1" outlineLevel="1" x14ac:dyDescent="0.25">
      <c r="A84" s="19" t="s">
        <v>677</v>
      </c>
      <c r="B84" s="20" t="s">
        <v>625</v>
      </c>
      <c r="C84" s="20" t="s">
        <v>620</v>
      </c>
      <c r="D84" s="21">
        <v>5000</v>
      </c>
      <c r="E84" s="124">
        <v>20000</v>
      </c>
      <c r="F84" s="121" t="str">
        <f>CollectionList!N135</f>
        <v>Cyber Collection
[ALL] Auto-battle Count +3
[Melee] Str +150
[Melee] Vit +50</v>
      </c>
    </row>
    <row r="85" spans="1:6" ht="30" customHeight="1" outlineLevel="1" x14ac:dyDescent="0.25">
      <c r="A85" s="22" t="s">
        <v>677</v>
      </c>
      <c r="B85" s="23" t="s">
        <v>626</v>
      </c>
      <c r="C85" s="23" t="s">
        <v>620</v>
      </c>
      <c r="D85" s="24">
        <v>5000</v>
      </c>
      <c r="E85" s="125"/>
      <c r="F85" s="122"/>
    </row>
    <row r="86" spans="1:6" ht="30" customHeight="1" outlineLevel="1" x14ac:dyDescent="0.25">
      <c r="A86" s="22" t="s">
        <v>677</v>
      </c>
      <c r="B86" s="23" t="s">
        <v>627</v>
      </c>
      <c r="C86" s="23" t="s">
        <v>620</v>
      </c>
      <c r="D86" s="24">
        <v>5000</v>
      </c>
      <c r="E86" s="125"/>
      <c r="F86" s="122"/>
    </row>
    <row r="87" spans="1:6" ht="30" customHeight="1" outlineLevel="1" x14ac:dyDescent="0.25">
      <c r="A87" s="25" t="s">
        <v>677</v>
      </c>
      <c r="B87" s="26" t="s">
        <v>628</v>
      </c>
      <c r="C87" s="26" t="s">
        <v>620</v>
      </c>
      <c r="D87" s="27">
        <v>5000</v>
      </c>
      <c r="E87" s="126"/>
      <c r="F87" s="123"/>
    </row>
    <row r="88" spans="1:6" ht="30" customHeight="1" outlineLevel="1" x14ac:dyDescent="0.25">
      <c r="A88" s="19" t="s">
        <v>677</v>
      </c>
      <c r="B88" s="20" t="s">
        <v>629</v>
      </c>
      <c r="C88" s="20" t="s">
        <v>620</v>
      </c>
      <c r="D88" s="21">
        <v>5000</v>
      </c>
      <c r="E88" s="124">
        <v>20000</v>
      </c>
      <c r="F88" s="121" t="str">
        <f>CollectionList!N138</f>
        <v>Flying Acong Collection
[ALL] Auto-battle Count +3
[Ranged] Dex +80
[ALL] Earned Exp (%) +3</v>
      </c>
    </row>
    <row r="89" spans="1:6" ht="30" customHeight="1" outlineLevel="1" x14ac:dyDescent="0.25">
      <c r="A89" s="22" t="s">
        <v>677</v>
      </c>
      <c r="B89" s="23" t="s">
        <v>630</v>
      </c>
      <c r="C89" s="23" t="s">
        <v>620</v>
      </c>
      <c r="D89" s="24">
        <v>5000</v>
      </c>
      <c r="E89" s="125"/>
      <c r="F89" s="122"/>
    </row>
    <row r="90" spans="1:6" ht="30" customHeight="1" outlineLevel="1" x14ac:dyDescent="0.25">
      <c r="A90" s="22" t="s">
        <v>677</v>
      </c>
      <c r="B90" s="23" t="s">
        <v>631</v>
      </c>
      <c r="C90" s="23" t="s">
        <v>620</v>
      </c>
      <c r="D90" s="24">
        <v>5000</v>
      </c>
      <c r="E90" s="125"/>
      <c r="F90" s="122"/>
    </row>
    <row r="91" spans="1:6" ht="30" customHeight="1" outlineLevel="1" x14ac:dyDescent="0.25">
      <c r="A91" s="25" t="s">
        <v>677</v>
      </c>
      <c r="B91" s="26" t="s">
        <v>632</v>
      </c>
      <c r="C91" s="26" t="s">
        <v>620</v>
      </c>
      <c r="D91" s="27">
        <v>5000</v>
      </c>
      <c r="E91" s="126"/>
      <c r="F91" s="123"/>
    </row>
    <row r="92" spans="1:6" ht="30" customHeight="1" outlineLevel="1" x14ac:dyDescent="0.25">
      <c r="A92" s="19" t="s">
        <v>677</v>
      </c>
      <c r="B92" s="20" t="s">
        <v>633</v>
      </c>
      <c r="C92" s="20" t="s">
        <v>620</v>
      </c>
      <c r="D92" s="21">
        <v>5000</v>
      </c>
      <c r="E92" s="124">
        <v>10000</v>
      </c>
      <c r="F92" s="121" t="str">
        <f>CollectionList!N156</f>
        <v>[Brilliant Season Event] Winter Noble Wings Set
[ALL] Auto-battle Count +3
[Ranged] Dex +80
[ALL] Earned Exp (%) +3</v>
      </c>
    </row>
    <row r="93" spans="1:6" ht="60" customHeight="1" outlineLevel="1" x14ac:dyDescent="0.25">
      <c r="A93" s="25" t="s">
        <v>677</v>
      </c>
      <c r="B93" s="26" t="s">
        <v>634</v>
      </c>
      <c r="C93" s="26" t="s">
        <v>620</v>
      </c>
      <c r="D93" s="27">
        <v>5000</v>
      </c>
      <c r="E93" s="126"/>
      <c r="F93" s="123"/>
    </row>
    <row r="94" spans="1:6" ht="30" customHeight="1" outlineLevel="1" x14ac:dyDescent="0.25">
      <c r="A94" s="33" t="s">
        <v>677</v>
      </c>
      <c r="B94" s="34" t="s">
        <v>635</v>
      </c>
      <c r="C94" s="34" t="s">
        <v>620</v>
      </c>
      <c r="D94" s="35">
        <v>5000</v>
      </c>
      <c r="E94" s="129">
        <v>20000</v>
      </c>
      <c r="F94" s="127" t="str">
        <f>CollectionList!N172</f>
        <v>Treble Collection
[ALL] Earned Exp (%) +3
[ALL] Auto-battle Count +10
[ALL] Magic Damage (%) +3</v>
      </c>
    </row>
    <row r="95" spans="1:6" ht="30" customHeight="1" outlineLevel="1" x14ac:dyDescent="0.25">
      <c r="A95" s="36" t="s">
        <v>677</v>
      </c>
      <c r="B95" s="37" t="s">
        <v>636</v>
      </c>
      <c r="C95" s="37" t="s">
        <v>620</v>
      </c>
      <c r="D95" s="38">
        <v>5000</v>
      </c>
      <c r="E95" s="132"/>
      <c r="F95" s="131"/>
    </row>
    <row r="96" spans="1:6" ht="30" customHeight="1" outlineLevel="1" x14ac:dyDescent="0.25">
      <c r="A96" s="36" t="s">
        <v>677</v>
      </c>
      <c r="B96" s="37" t="s">
        <v>637</v>
      </c>
      <c r="C96" s="37" t="s">
        <v>620</v>
      </c>
      <c r="D96" s="38">
        <v>5000</v>
      </c>
      <c r="E96" s="132"/>
      <c r="F96" s="131"/>
    </row>
    <row r="97" spans="1:7" ht="30" customHeight="1" outlineLevel="1" x14ac:dyDescent="0.25">
      <c r="A97" s="39" t="s">
        <v>677</v>
      </c>
      <c r="B97" s="40" t="s">
        <v>638</v>
      </c>
      <c r="C97" s="40" t="s">
        <v>620</v>
      </c>
      <c r="D97" s="41">
        <v>5000</v>
      </c>
      <c r="E97" s="130"/>
      <c r="F97" s="128"/>
    </row>
    <row r="98" spans="1:7" ht="30" customHeight="1" x14ac:dyDescent="0.25">
      <c r="A98" s="7"/>
      <c r="B98" s="2"/>
      <c r="C98" s="2"/>
      <c r="D98" s="1"/>
      <c r="E98" s="7"/>
      <c r="F98" s="18"/>
    </row>
    <row r="99" spans="1:7" ht="30" customHeight="1" x14ac:dyDescent="0.25">
      <c r="A99" s="150" t="s">
        <v>699</v>
      </c>
      <c r="B99" s="150"/>
      <c r="C99" s="150"/>
      <c r="D99" s="150"/>
      <c r="E99" s="150"/>
      <c r="F99" s="150"/>
      <c r="G99" s="150"/>
    </row>
    <row r="100" spans="1:7" ht="30" customHeight="1" outlineLevel="1" x14ac:dyDescent="0.25">
      <c r="A100" s="7" t="s">
        <v>677</v>
      </c>
      <c r="B100" s="2" t="s">
        <v>162</v>
      </c>
      <c r="C100" s="2" t="s">
        <v>163</v>
      </c>
      <c r="D100" s="1">
        <v>50</v>
      </c>
      <c r="E100" s="12" t="s">
        <v>681</v>
      </c>
      <c r="F100" s="18"/>
    </row>
    <row r="101" spans="1:7" ht="30" customHeight="1" outlineLevel="1" x14ac:dyDescent="0.25">
      <c r="A101" s="7" t="s">
        <v>677</v>
      </c>
      <c r="B101" s="2" t="s">
        <v>1062</v>
      </c>
      <c r="C101" s="2" t="s">
        <v>163</v>
      </c>
      <c r="D101" s="1">
        <v>50</v>
      </c>
      <c r="E101" s="12" t="s">
        <v>681</v>
      </c>
      <c r="F101" s="18"/>
    </row>
    <row r="102" spans="1:7" ht="30" customHeight="1" outlineLevel="1" x14ac:dyDescent="0.25">
      <c r="A102" s="7" t="s">
        <v>677</v>
      </c>
      <c r="B102" s="2" t="s">
        <v>1063</v>
      </c>
      <c r="C102" s="2" t="s">
        <v>163</v>
      </c>
      <c r="D102" s="1">
        <v>50</v>
      </c>
      <c r="E102" s="12" t="s">
        <v>681</v>
      </c>
      <c r="F102" s="18"/>
    </row>
    <row r="103" spans="1:7" ht="30" customHeight="1" outlineLevel="1" x14ac:dyDescent="0.25">
      <c r="A103" s="7" t="s">
        <v>677</v>
      </c>
      <c r="B103" s="2" t="s">
        <v>1064</v>
      </c>
      <c r="C103" s="2" t="s">
        <v>163</v>
      </c>
      <c r="D103" s="1">
        <v>15</v>
      </c>
      <c r="E103" s="12" t="s">
        <v>681</v>
      </c>
      <c r="F103" s="18"/>
    </row>
    <row r="104" spans="1:7" ht="30" customHeight="1" outlineLevel="1" x14ac:dyDescent="0.25">
      <c r="A104" s="7" t="s">
        <v>677</v>
      </c>
      <c r="B104" s="2" t="s">
        <v>1065</v>
      </c>
      <c r="C104" s="2" t="s">
        <v>163</v>
      </c>
      <c r="D104" s="1">
        <v>15</v>
      </c>
      <c r="E104" s="12" t="s">
        <v>681</v>
      </c>
      <c r="F104" s="18"/>
    </row>
    <row r="105" spans="1:7" ht="30" customHeight="1" outlineLevel="1" x14ac:dyDescent="0.25">
      <c r="A105" s="7" t="s">
        <v>677</v>
      </c>
      <c r="B105" s="2" t="s">
        <v>1066</v>
      </c>
      <c r="C105" s="2" t="s">
        <v>163</v>
      </c>
      <c r="D105" s="1">
        <v>15</v>
      </c>
      <c r="E105" s="12" t="s">
        <v>681</v>
      </c>
      <c r="F105" s="18"/>
    </row>
    <row r="106" spans="1:7" ht="30" customHeight="1" outlineLevel="1" x14ac:dyDescent="0.25">
      <c r="A106" s="7" t="s">
        <v>677</v>
      </c>
      <c r="B106" s="2" t="s">
        <v>1067</v>
      </c>
      <c r="C106" s="2" t="s">
        <v>163</v>
      </c>
      <c r="D106" s="1">
        <v>200</v>
      </c>
      <c r="E106" s="12" t="s">
        <v>681</v>
      </c>
      <c r="F106" s="18"/>
    </row>
    <row r="107" spans="1:7" ht="30" customHeight="1" outlineLevel="1" x14ac:dyDescent="0.25">
      <c r="A107" s="7" t="s">
        <v>677</v>
      </c>
      <c r="B107" s="2" t="s">
        <v>1068</v>
      </c>
      <c r="C107" s="2" t="s">
        <v>163</v>
      </c>
      <c r="D107" s="1">
        <v>300</v>
      </c>
      <c r="E107" s="12" t="s">
        <v>681</v>
      </c>
      <c r="F107" s="18"/>
    </row>
    <row r="108" spans="1:7" ht="30" customHeight="1" outlineLevel="1" x14ac:dyDescent="0.25">
      <c r="A108" s="19" t="s">
        <v>677</v>
      </c>
      <c r="B108" s="20" t="s">
        <v>164</v>
      </c>
      <c r="C108" s="20" t="s">
        <v>163</v>
      </c>
      <c r="D108" s="21">
        <v>2500</v>
      </c>
      <c r="E108" s="124">
        <v>10000</v>
      </c>
      <c r="F108" s="121" t="str">
        <f>CollectionList!N104</f>
        <v>Chocolate
[ALL] Auto-battle Count +3
[Ranged] Dex +80
[ALL] Earned Exp (%) +3</v>
      </c>
    </row>
    <row r="109" spans="1:7" ht="30" customHeight="1" outlineLevel="1" x14ac:dyDescent="0.25">
      <c r="A109" s="22" t="s">
        <v>677</v>
      </c>
      <c r="B109" s="23" t="s">
        <v>165</v>
      </c>
      <c r="C109" s="23" t="s">
        <v>163</v>
      </c>
      <c r="D109" s="24">
        <v>2500</v>
      </c>
      <c r="E109" s="125"/>
      <c r="F109" s="122"/>
    </row>
    <row r="110" spans="1:7" ht="30" customHeight="1" outlineLevel="1" x14ac:dyDescent="0.25">
      <c r="A110" s="22" t="s">
        <v>677</v>
      </c>
      <c r="B110" s="23" t="s">
        <v>1069</v>
      </c>
      <c r="C110" s="23" t="s">
        <v>163</v>
      </c>
      <c r="D110" s="24">
        <v>2500</v>
      </c>
      <c r="E110" s="125"/>
      <c r="F110" s="122"/>
    </row>
    <row r="111" spans="1:7" ht="30" customHeight="1" outlineLevel="1" x14ac:dyDescent="0.25">
      <c r="A111" s="25" t="s">
        <v>677</v>
      </c>
      <c r="B111" s="26" t="s">
        <v>1070</v>
      </c>
      <c r="C111" s="26" t="s">
        <v>163</v>
      </c>
      <c r="D111" s="27">
        <v>2500</v>
      </c>
      <c r="E111" s="126"/>
      <c r="F111" s="123"/>
    </row>
    <row r="112" spans="1:7" ht="30" customHeight="1" outlineLevel="1" x14ac:dyDescent="0.25">
      <c r="A112" s="19" t="s">
        <v>677</v>
      </c>
      <c r="B112" s="20" t="s">
        <v>1071</v>
      </c>
      <c r="C112" s="20" t="s">
        <v>163</v>
      </c>
      <c r="D112" s="21">
        <v>2500</v>
      </c>
      <c r="E112" s="124">
        <v>10000</v>
      </c>
      <c r="F112" s="121" t="str">
        <f>CollectionList!N146</f>
        <v>[Brilliant Season Event] Sweet Valentines Set
[ALL] Auto-battle Count +3
[Ranged] Dex +80
[ALL] Earned Exp (%) +3</v>
      </c>
    </row>
    <row r="113" spans="1:7" ht="30" customHeight="1" outlineLevel="1" x14ac:dyDescent="0.25">
      <c r="A113" s="22" t="s">
        <v>677</v>
      </c>
      <c r="B113" s="23" t="s">
        <v>1072</v>
      </c>
      <c r="C113" s="23" t="s">
        <v>163</v>
      </c>
      <c r="D113" s="24">
        <v>2500</v>
      </c>
      <c r="E113" s="125"/>
      <c r="F113" s="122"/>
    </row>
    <row r="114" spans="1:7" ht="30" customHeight="1" outlineLevel="1" x14ac:dyDescent="0.25">
      <c r="A114" s="22" t="s">
        <v>677</v>
      </c>
      <c r="B114" s="23" t="s">
        <v>1073</v>
      </c>
      <c r="C114" s="23" t="s">
        <v>163</v>
      </c>
      <c r="D114" s="24">
        <v>2500</v>
      </c>
      <c r="E114" s="125"/>
      <c r="F114" s="122"/>
    </row>
    <row r="115" spans="1:7" ht="30" customHeight="1" outlineLevel="1" x14ac:dyDescent="0.25">
      <c r="A115" s="25" t="s">
        <v>677</v>
      </c>
      <c r="B115" s="26" t="s">
        <v>1089</v>
      </c>
      <c r="C115" s="26" t="s">
        <v>163</v>
      </c>
      <c r="D115" s="27">
        <v>2500</v>
      </c>
      <c r="E115" s="126"/>
      <c r="F115" s="123"/>
    </row>
    <row r="116" spans="1:7" ht="30" customHeight="1" outlineLevel="1" x14ac:dyDescent="0.25">
      <c r="A116" s="7" t="s">
        <v>677</v>
      </c>
      <c r="B116" s="2" t="s">
        <v>166</v>
      </c>
      <c r="C116" s="2" t="s">
        <v>163</v>
      </c>
      <c r="D116" s="1">
        <v>1000</v>
      </c>
      <c r="E116" s="12" t="s">
        <v>681</v>
      </c>
      <c r="F116" s="18" t="s">
        <v>1060</v>
      </c>
    </row>
    <row r="117" spans="1:7" ht="30" customHeight="1" outlineLevel="1" x14ac:dyDescent="0.25">
      <c r="A117" s="7" t="s">
        <v>677</v>
      </c>
      <c r="B117" s="11" t="s">
        <v>1077</v>
      </c>
      <c r="C117" s="2" t="s">
        <v>163</v>
      </c>
      <c r="D117" s="1">
        <v>1000</v>
      </c>
      <c r="E117" s="12" t="s">
        <v>681</v>
      </c>
      <c r="F117" s="18" t="s">
        <v>1060</v>
      </c>
    </row>
    <row r="118" spans="1:7" ht="30" customHeight="1" outlineLevel="1" x14ac:dyDescent="0.25">
      <c r="A118" s="7" t="s">
        <v>677</v>
      </c>
      <c r="B118" s="2" t="s">
        <v>167</v>
      </c>
      <c r="C118" s="2" t="s">
        <v>163</v>
      </c>
      <c r="D118" s="1">
        <v>1500</v>
      </c>
      <c r="E118" s="12" t="s">
        <v>681</v>
      </c>
      <c r="F118" s="18"/>
    </row>
    <row r="119" spans="1:7" ht="30" customHeight="1" outlineLevel="1" x14ac:dyDescent="0.25">
      <c r="A119" s="7" t="s">
        <v>677</v>
      </c>
      <c r="B119" s="2" t="s">
        <v>168</v>
      </c>
      <c r="C119" s="2" t="s">
        <v>163</v>
      </c>
      <c r="D119" s="1">
        <v>1500</v>
      </c>
      <c r="E119" s="12" t="s">
        <v>681</v>
      </c>
      <c r="F119" s="18"/>
    </row>
    <row r="120" spans="1:7" ht="30" customHeight="1" outlineLevel="1" x14ac:dyDescent="0.25">
      <c r="A120" s="7" t="s">
        <v>677</v>
      </c>
      <c r="B120" s="2" t="s">
        <v>169</v>
      </c>
      <c r="C120" s="2" t="s">
        <v>163</v>
      </c>
      <c r="D120" s="1">
        <v>1500</v>
      </c>
      <c r="E120" s="12" t="s">
        <v>681</v>
      </c>
      <c r="F120" s="18"/>
    </row>
    <row r="121" spans="1:7" ht="30" customHeight="1" outlineLevel="1" x14ac:dyDescent="0.25">
      <c r="A121" s="7" t="s">
        <v>677</v>
      </c>
      <c r="B121" s="2" t="s">
        <v>1090</v>
      </c>
      <c r="C121" s="2" t="s">
        <v>163</v>
      </c>
      <c r="D121" s="1">
        <v>2500</v>
      </c>
      <c r="E121" s="12" t="s">
        <v>681</v>
      </c>
      <c r="F121" s="18"/>
    </row>
    <row r="122" spans="1:7" ht="30" customHeight="1" outlineLevel="1" x14ac:dyDescent="0.25">
      <c r="A122" s="7" t="s">
        <v>677</v>
      </c>
      <c r="B122" s="2" t="s">
        <v>1091</v>
      </c>
      <c r="C122" s="2" t="s">
        <v>163</v>
      </c>
      <c r="D122" s="1">
        <v>2500</v>
      </c>
      <c r="E122" s="12" t="s">
        <v>681</v>
      </c>
      <c r="F122" s="18"/>
    </row>
    <row r="123" spans="1:7" ht="30" customHeight="1" outlineLevel="1" x14ac:dyDescent="0.25">
      <c r="A123" s="7" t="s">
        <v>677</v>
      </c>
      <c r="B123" s="2" t="s">
        <v>170</v>
      </c>
      <c r="C123" s="2" t="s">
        <v>163</v>
      </c>
      <c r="D123" s="1">
        <v>2500</v>
      </c>
      <c r="E123" s="12" t="s">
        <v>681</v>
      </c>
      <c r="F123" s="18"/>
    </row>
    <row r="124" spans="1:7" ht="30" customHeight="1" outlineLevel="1" x14ac:dyDescent="0.25">
      <c r="A124" s="7" t="s">
        <v>677</v>
      </c>
      <c r="B124" s="2" t="s">
        <v>171</v>
      </c>
      <c r="C124" s="2" t="s">
        <v>163</v>
      </c>
      <c r="D124" s="1">
        <v>2500</v>
      </c>
      <c r="E124" s="12" t="s">
        <v>681</v>
      </c>
      <c r="F124" s="18"/>
    </row>
    <row r="125" spans="1:7" ht="69" customHeight="1" outlineLevel="1" x14ac:dyDescent="0.25">
      <c r="A125" s="52" t="s">
        <v>677</v>
      </c>
      <c r="B125" s="53" t="s">
        <v>172</v>
      </c>
      <c r="C125" s="53" t="s">
        <v>163</v>
      </c>
      <c r="D125" s="54">
        <v>2500</v>
      </c>
      <c r="E125" s="56" t="s">
        <v>681</v>
      </c>
      <c r="F125" s="55" t="str">
        <f>CollectionList!N83</f>
        <v>Chuseok
[ALL] Vit +150
[ALL] HP +1000
[ALL] Action Power +2</v>
      </c>
      <c r="G125" s="82" t="str">
        <f>HYPERLINK("#B532", "Click Here to see Golden Bunny")</f>
        <v>Click Here to see Golden Bunny</v>
      </c>
    </row>
    <row r="126" spans="1:7" ht="30" customHeight="1" outlineLevel="1" x14ac:dyDescent="0.25">
      <c r="A126" s="19" t="s">
        <v>677</v>
      </c>
      <c r="B126" s="20" t="s">
        <v>173</v>
      </c>
      <c r="C126" s="20" t="s">
        <v>163</v>
      </c>
      <c r="D126" s="21">
        <v>2500</v>
      </c>
      <c r="E126" s="124">
        <v>10000</v>
      </c>
      <c r="F126" s="121" t="str">
        <f>CollectionList!N88</f>
        <v>[Brilliant Season Event] Let`s Go To The Beach
[ALL] Auto-battle Count +3
[Melee] Str +150
[Melee] Vit +50</v>
      </c>
    </row>
    <row r="127" spans="1:7" ht="30" customHeight="1" outlineLevel="1" x14ac:dyDescent="0.25">
      <c r="A127" s="22" t="s">
        <v>677</v>
      </c>
      <c r="B127" s="23" t="s">
        <v>174</v>
      </c>
      <c r="C127" s="23" t="s">
        <v>163</v>
      </c>
      <c r="D127" s="24">
        <v>2500</v>
      </c>
      <c r="E127" s="125"/>
      <c r="F127" s="122"/>
    </row>
    <row r="128" spans="1:7" ht="30" customHeight="1" outlineLevel="1" x14ac:dyDescent="0.25">
      <c r="A128" s="22" t="s">
        <v>677</v>
      </c>
      <c r="B128" s="23" t="s">
        <v>175</v>
      </c>
      <c r="C128" s="23" t="s">
        <v>163</v>
      </c>
      <c r="D128" s="24">
        <v>2500</v>
      </c>
      <c r="E128" s="125"/>
      <c r="F128" s="122"/>
    </row>
    <row r="129" spans="1:6" ht="30" customHeight="1" outlineLevel="1" x14ac:dyDescent="0.25">
      <c r="A129" s="25" t="s">
        <v>677</v>
      </c>
      <c r="B129" s="26" t="s">
        <v>1092</v>
      </c>
      <c r="C129" s="26" t="s">
        <v>163</v>
      </c>
      <c r="D129" s="27">
        <v>2500</v>
      </c>
      <c r="E129" s="126"/>
      <c r="F129" s="123"/>
    </row>
    <row r="130" spans="1:6" ht="30" customHeight="1" outlineLevel="1" x14ac:dyDescent="0.25">
      <c r="A130" s="7" t="s">
        <v>677</v>
      </c>
      <c r="B130" s="2" t="s">
        <v>176</v>
      </c>
      <c r="C130" s="2" t="s">
        <v>177</v>
      </c>
      <c r="D130" s="1">
        <v>2000</v>
      </c>
      <c r="E130" s="12" t="s">
        <v>681</v>
      </c>
      <c r="F130" s="18"/>
    </row>
    <row r="131" spans="1:6" ht="30" customHeight="1" outlineLevel="1" x14ac:dyDescent="0.25">
      <c r="A131" s="7" t="s">
        <v>677</v>
      </c>
      <c r="B131" s="2" t="s">
        <v>1093</v>
      </c>
      <c r="C131" s="2" t="s">
        <v>177</v>
      </c>
      <c r="D131" s="1">
        <v>500</v>
      </c>
      <c r="E131" s="12" t="s">
        <v>681</v>
      </c>
      <c r="F131" s="18"/>
    </row>
    <row r="132" spans="1:6" ht="30" customHeight="1" outlineLevel="1" x14ac:dyDescent="0.25">
      <c r="A132" s="7" t="s">
        <v>677</v>
      </c>
      <c r="B132" s="2" t="s">
        <v>178</v>
      </c>
      <c r="C132" s="2" t="s">
        <v>177</v>
      </c>
      <c r="D132" s="1">
        <v>25</v>
      </c>
      <c r="E132" s="12" t="s">
        <v>681</v>
      </c>
      <c r="F132" s="18"/>
    </row>
    <row r="133" spans="1:6" ht="30" customHeight="1" outlineLevel="1" x14ac:dyDescent="0.25">
      <c r="A133" s="7" t="s">
        <v>677</v>
      </c>
      <c r="B133" s="2" t="s">
        <v>179</v>
      </c>
      <c r="C133" s="2" t="s">
        <v>177</v>
      </c>
      <c r="D133" s="1">
        <v>5000</v>
      </c>
      <c r="E133" s="12" t="s">
        <v>681</v>
      </c>
      <c r="F133" s="18"/>
    </row>
    <row r="134" spans="1:6" ht="30" customHeight="1" outlineLevel="1" x14ac:dyDescent="0.25">
      <c r="A134" s="7" t="s">
        <v>677</v>
      </c>
      <c r="B134" s="2" t="s">
        <v>1094</v>
      </c>
      <c r="C134" s="2" t="s">
        <v>177</v>
      </c>
      <c r="D134" s="1">
        <v>5000</v>
      </c>
      <c r="E134" s="12" t="s">
        <v>681</v>
      </c>
      <c r="F134" s="18"/>
    </row>
    <row r="135" spans="1:6" ht="30" customHeight="1" outlineLevel="1" x14ac:dyDescent="0.25">
      <c r="A135" s="7" t="s">
        <v>677</v>
      </c>
      <c r="B135" s="2" t="s">
        <v>1095</v>
      </c>
      <c r="C135" s="2" t="s">
        <v>177</v>
      </c>
      <c r="D135" s="1">
        <v>5000</v>
      </c>
      <c r="E135" s="12" t="s">
        <v>681</v>
      </c>
      <c r="F135" s="18"/>
    </row>
    <row r="136" spans="1:6" ht="30" customHeight="1" outlineLevel="1" x14ac:dyDescent="0.25">
      <c r="A136" s="7" t="s">
        <v>677</v>
      </c>
      <c r="B136" s="2" t="s">
        <v>1096</v>
      </c>
      <c r="C136" s="2" t="s">
        <v>177</v>
      </c>
      <c r="D136" s="1">
        <v>5000</v>
      </c>
      <c r="E136" s="12" t="s">
        <v>681</v>
      </c>
      <c r="F136" s="18"/>
    </row>
    <row r="137" spans="1:6" ht="30" customHeight="1" outlineLevel="1" x14ac:dyDescent="0.25">
      <c r="A137" s="7" t="s">
        <v>677</v>
      </c>
      <c r="B137" s="2" t="s">
        <v>180</v>
      </c>
      <c r="C137" s="2" t="s">
        <v>177</v>
      </c>
      <c r="D137" s="1">
        <v>5000</v>
      </c>
      <c r="E137" s="12" t="s">
        <v>681</v>
      </c>
      <c r="F137" s="18"/>
    </row>
    <row r="138" spans="1:6" ht="30" customHeight="1" outlineLevel="1" x14ac:dyDescent="0.25">
      <c r="A138" s="7" t="s">
        <v>677</v>
      </c>
      <c r="B138" s="2" t="s">
        <v>181</v>
      </c>
      <c r="C138" s="2" t="s">
        <v>177</v>
      </c>
      <c r="D138" s="1">
        <v>5000</v>
      </c>
      <c r="E138" s="12" t="s">
        <v>681</v>
      </c>
      <c r="F138" s="18"/>
    </row>
    <row r="139" spans="1:6" ht="30" customHeight="1" outlineLevel="1" x14ac:dyDescent="0.25">
      <c r="A139" s="7" t="s">
        <v>677</v>
      </c>
      <c r="B139" s="2" t="s">
        <v>1097</v>
      </c>
      <c r="C139" s="2" t="s">
        <v>177</v>
      </c>
      <c r="D139" s="1">
        <v>5000</v>
      </c>
      <c r="E139" s="12" t="s">
        <v>681</v>
      </c>
      <c r="F139" s="18"/>
    </row>
    <row r="140" spans="1:6" ht="30" customHeight="1" outlineLevel="1" x14ac:dyDescent="0.25">
      <c r="A140" s="7" t="s">
        <v>677</v>
      </c>
      <c r="B140" s="2" t="s">
        <v>1098</v>
      </c>
      <c r="C140" s="2" t="s">
        <v>177</v>
      </c>
      <c r="D140" s="1">
        <v>5000</v>
      </c>
      <c r="E140" s="12" t="s">
        <v>681</v>
      </c>
      <c r="F140" s="18"/>
    </row>
    <row r="141" spans="1:6" ht="30" customHeight="1" outlineLevel="1" x14ac:dyDescent="0.25">
      <c r="A141" s="7" t="s">
        <v>677</v>
      </c>
      <c r="B141" s="2" t="s">
        <v>1099</v>
      </c>
      <c r="C141" s="2" t="s">
        <v>177</v>
      </c>
      <c r="D141" s="1">
        <v>5000</v>
      </c>
      <c r="E141" s="12" t="s">
        <v>681</v>
      </c>
      <c r="F141" s="18"/>
    </row>
    <row r="142" spans="1:6" ht="30" customHeight="1" outlineLevel="1" x14ac:dyDescent="0.25">
      <c r="A142" s="7" t="s">
        <v>677</v>
      </c>
      <c r="B142" s="2" t="s">
        <v>1100</v>
      </c>
      <c r="C142" s="2" t="s">
        <v>177</v>
      </c>
      <c r="D142" s="1">
        <v>5000</v>
      </c>
      <c r="E142" s="12" t="s">
        <v>681</v>
      </c>
      <c r="F142" s="18"/>
    </row>
    <row r="143" spans="1:6" ht="30" customHeight="1" outlineLevel="1" x14ac:dyDescent="0.25">
      <c r="A143" s="7" t="s">
        <v>677</v>
      </c>
      <c r="B143" s="2" t="s">
        <v>182</v>
      </c>
      <c r="C143" s="2" t="s">
        <v>177</v>
      </c>
      <c r="D143" s="1">
        <v>5000</v>
      </c>
      <c r="E143" s="12" t="s">
        <v>681</v>
      </c>
      <c r="F143" s="18"/>
    </row>
    <row r="144" spans="1:6" ht="30" customHeight="1" outlineLevel="1" x14ac:dyDescent="0.25">
      <c r="A144" s="7" t="s">
        <v>677</v>
      </c>
      <c r="B144" s="2" t="s">
        <v>183</v>
      </c>
      <c r="C144" s="2" t="s">
        <v>177</v>
      </c>
      <c r="D144" s="1">
        <v>5000</v>
      </c>
      <c r="E144" s="12" t="s">
        <v>681</v>
      </c>
      <c r="F144" s="18"/>
    </row>
    <row r="145" spans="1:6" ht="30" customHeight="1" outlineLevel="1" x14ac:dyDescent="0.25">
      <c r="A145" s="7" t="s">
        <v>677</v>
      </c>
      <c r="B145" s="2" t="s">
        <v>184</v>
      </c>
      <c r="C145" s="2" t="s">
        <v>177</v>
      </c>
      <c r="D145" s="1">
        <v>5000</v>
      </c>
      <c r="E145" s="12" t="s">
        <v>681</v>
      </c>
      <c r="F145" s="18"/>
    </row>
    <row r="146" spans="1:6" ht="30" customHeight="1" outlineLevel="1" x14ac:dyDescent="0.25">
      <c r="A146" s="7" t="s">
        <v>677</v>
      </c>
      <c r="B146" s="2" t="s">
        <v>185</v>
      </c>
      <c r="C146" s="2" t="s">
        <v>177</v>
      </c>
      <c r="D146" s="1">
        <v>5000</v>
      </c>
      <c r="E146" s="12" t="s">
        <v>681</v>
      </c>
      <c r="F146" s="18"/>
    </row>
    <row r="147" spans="1:6" ht="30" customHeight="1" outlineLevel="1" x14ac:dyDescent="0.25">
      <c r="A147" s="7" t="s">
        <v>677</v>
      </c>
      <c r="B147" s="2" t="s">
        <v>186</v>
      </c>
      <c r="C147" s="2" t="s">
        <v>177</v>
      </c>
      <c r="D147" s="1">
        <v>5000</v>
      </c>
      <c r="E147" s="12" t="s">
        <v>681</v>
      </c>
      <c r="F147" s="18"/>
    </row>
    <row r="148" spans="1:6" ht="30" customHeight="1" outlineLevel="1" x14ac:dyDescent="0.25">
      <c r="A148" s="7" t="s">
        <v>677</v>
      </c>
      <c r="B148" s="2" t="s">
        <v>1101</v>
      </c>
      <c r="C148" s="2" t="s">
        <v>177</v>
      </c>
      <c r="D148" s="1">
        <v>5000</v>
      </c>
      <c r="E148" s="12" t="s">
        <v>681</v>
      </c>
      <c r="F148" s="18"/>
    </row>
    <row r="149" spans="1:6" ht="30" customHeight="1" outlineLevel="1" x14ac:dyDescent="0.25">
      <c r="A149" s="7" t="s">
        <v>677</v>
      </c>
      <c r="B149" s="2" t="s">
        <v>187</v>
      </c>
      <c r="C149" s="2" t="s">
        <v>177</v>
      </c>
      <c r="D149" s="1">
        <v>5000</v>
      </c>
      <c r="E149" s="12" t="s">
        <v>681</v>
      </c>
      <c r="F149" s="18"/>
    </row>
    <row r="150" spans="1:6" ht="30" customHeight="1" outlineLevel="1" x14ac:dyDescent="0.25">
      <c r="A150" s="7" t="s">
        <v>677</v>
      </c>
      <c r="B150" s="2" t="s">
        <v>188</v>
      </c>
      <c r="C150" s="2" t="s">
        <v>177</v>
      </c>
      <c r="D150" s="1">
        <v>5000</v>
      </c>
      <c r="E150" s="12" t="s">
        <v>681</v>
      </c>
      <c r="F150" s="18"/>
    </row>
    <row r="151" spans="1:6" ht="30" customHeight="1" outlineLevel="1" x14ac:dyDescent="0.25">
      <c r="A151" s="7" t="s">
        <v>677</v>
      </c>
      <c r="B151" s="2" t="s">
        <v>189</v>
      </c>
      <c r="C151" s="2" t="s">
        <v>177</v>
      </c>
      <c r="D151" s="1">
        <v>5000</v>
      </c>
      <c r="E151" s="12" t="s">
        <v>681</v>
      </c>
      <c r="F151" s="18"/>
    </row>
    <row r="152" spans="1:6" ht="30" customHeight="1" outlineLevel="1" x14ac:dyDescent="0.25">
      <c r="A152" s="7" t="s">
        <v>677</v>
      </c>
      <c r="B152" s="2" t="s">
        <v>190</v>
      </c>
      <c r="C152" s="2" t="s">
        <v>177</v>
      </c>
      <c r="D152" s="1">
        <v>5000</v>
      </c>
      <c r="E152" s="12" t="s">
        <v>681</v>
      </c>
      <c r="F152" s="18"/>
    </row>
    <row r="153" spans="1:6" ht="30" customHeight="1" outlineLevel="1" x14ac:dyDescent="0.25">
      <c r="A153" s="7" t="s">
        <v>677</v>
      </c>
      <c r="B153" s="2" t="s">
        <v>191</v>
      </c>
      <c r="C153" s="2" t="s">
        <v>177</v>
      </c>
      <c r="D153" s="1">
        <v>5000</v>
      </c>
      <c r="E153" s="12" t="s">
        <v>681</v>
      </c>
      <c r="F153" s="18"/>
    </row>
    <row r="154" spans="1:6" ht="30" customHeight="1" outlineLevel="1" x14ac:dyDescent="0.25">
      <c r="A154" s="7" t="s">
        <v>677</v>
      </c>
      <c r="B154" s="2" t="s">
        <v>192</v>
      </c>
      <c r="C154" s="2" t="s">
        <v>177</v>
      </c>
      <c r="D154" s="1">
        <v>5000</v>
      </c>
      <c r="E154" s="12" t="s">
        <v>681</v>
      </c>
      <c r="F154" s="18"/>
    </row>
    <row r="155" spans="1:6" ht="30" customHeight="1" outlineLevel="1" x14ac:dyDescent="0.25">
      <c r="A155" s="7" t="s">
        <v>677</v>
      </c>
      <c r="B155" s="2" t="s">
        <v>193</v>
      </c>
      <c r="C155" s="2" t="s">
        <v>177</v>
      </c>
      <c r="D155" s="1">
        <v>5000</v>
      </c>
      <c r="E155" s="12" t="s">
        <v>681</v>
      </c>
      <c r="F155" s="18"/>
    </row>
    <row r="156" spans="1:6" ht="30" customHeight="1" outlineLevel="1" x14ac:dyDescent="0.25">
      <c r="A156" s="7" t="s">
        <v>677</v>
      </c>
      <c r="B156" s="2" t="s">
        <v>1102</v>
      </c>
      <c r="C156" s="2" t="s">
        <v>177</v>
      </c>
      <c r="D156" s="1">
        <v>5000</v>
      </c>
      <c r="E156" s="12" t="s">
        <v>681</v>
      </c>
      <c r="F156" s="18"/>
    </row>
    <row r="157" spans="1:6" ht="30" customHeight="1" outlineLevel="1" x14ac:dyDescent="0.25">
      <c r="A157" s="7" t="s">
        <v>677</v>
      </c>
      <c r="B157" s="2" t="s">
        <v>194</v>
      </c>
      <c r="C157" s="2" t="s">
        <v>177</v>
      </c>
      <c r="D157" s="1">
        <v>5000</v>
      </c>
      <c r="E157" s="12" t="s">
        <v>681</v>
      </c>
      <c r="F157" s="18"/>
    </row>
    <row r="158" spans="1:6" ht="30" customHeight="1" outlineLevel="1" x14ac:dyDescent="0.25">
      <c r="A158" s="7" t="s">
        <v>677</v>
      </c>
      <c r="B158" s="2" t="s">
        <v>1103</v>
      </c>
      <c r="C158" s="2" t="s">
        <v>177</v>
      </c>
      <c r="D158" s="1">
        <v>5000</v>
      </c>
      <c r="E158" s="12" t="s">
        <v>681</v>
      </c>
      <c r="F158" s="18"/>
    </row>
    <row r="159" spans="1:6" ht="30" customHeight="1" outlineLevel="1" x14ac:dyDescent="0.25">
      <c r="A159" s="7" t="s">
        <v>677</v>
      </c>
      <c r="B159" s="2" t="s">
        <v>1104</v>
      </c>
      <c r="C159" s="2" t="s">
        <v>177</v>
      </c>
      <c r="D159" s="1">
        <v>2500</v>
      </c>
      <c r="E159" s="12" t="s">
        <v>681</v>
      </c>
      <c r="F159" s="18"/>
    </row>
    <row r="160" spans="1:6" ht="30" customHeight="1" outlineLevel="1" x14ac:dyDescent="0.25">
      <c r="A160" s="7" t="s">
        <v>677</v>
      </c>
      <c r="B160" s="2" t="s">
        <v>1105</v>
      </c>
      <c r="C160" s="2" t="s">
        <v>177</v>
      </c>
      <c r="D160" s="1">
        <v>2500</v>
      </c>
      <c r="E160" s="12" t="s">
        <v>681</v>
      </c>
      <c r="F160" s="18"/>
    </row>
    <row r="161" spans="1:6" ht="30" customHeight="1" outlineLevel="1" x14ac:dyDescent="0.25">
      <c r="A161" s="19" t="s">
        <v>677</v>
      </c>
      <c r="B161" s="20" t="s">
        <v>195</v>
      </c>
      <c r="C161" s="20" t="s">
        <v>176</v>
      </c>
      <c r="D161" s="21">
        <v>10</v>
      </c>
      <c r="E161" s="124">
        <v>120</v>
      </c>
      <c r="F161" s="121" t="str">
        <f>CollectionList!N115</f>
        <v>Young Chef
[ALL] Auto-battle Count +5
[ALL] Multi-hit Rate +3
[ALL] Max. Attack Power +300</v>
      </c>
    </row>
    <row r="162" spans="1:6" ht="30" customHeight="1" outlineLevel="1" x14ac:dyDescent="0.25">
      <c r="A162" s="22" t="s">
        <v>677</v>
      </c>
      <c r="B162" s="23" t="s">
        <v>196</v>
      </c>
      <c r="C162" s="23" t="s">
        <v>176</v>
      </c>
      <c r="D162" s="24">
        <v>10</v>
      </c>
      <c r="E162" s="125"/>
      <c r="F162" s="122"/>
    </row>
    <row r="163" spans="1:6" ht="30" customHeight="1" outlineLevel="1" x14ac:dyDescent="0.25">
      <c r="A163" s="22" t="s">
        <v>677</v>
      </c>
      <c r="B163" s="23" t="s">
        <v>197</v>
      </c>
      <c r="C163" s="23" t="s">
        <v>176</v>
      </c>
      <c r="D163" s="24">
        <v>10</v>
      </c>
      <c r="E163" s="125"/>
      <c r="F163" s="122"/>
    </row>
    <row r="164" spans="1:6" ht="30" customHeight="1" outlineLevel="1" x14ac:dyDescent="0.25">
      <c r="A164" s="22" t="s">
        <v>677</v>
      </c>
      <c r="B164" s="23" t="s">
        <v>198</v>
      </c>
      <c r="C164" s="23" t="s">
        <v>176</v>
      </c>
      <c r="D164" s="24">
        <v>10</v>
      </c>
      <c r="E164" s="125"/>
      <c r="F164" s="122"/>
    </row>
    <row r="165" spans="1:6" ht="30" customHeight="1" outlineLevel="1" x14ac:dyDescent="0.25">
      <c r="A165" s="22" t="s">
        <v>677</v>
      </c>
      <c r="B165" s="23" t="s">
        <v>199</v>
      </c>
      <c r="C165" s="23" t="s">
        <v>176</v>
      </c>
      <c r="D165" s="24">
        <v>10</v>
      </c>
      <c r="E165" s="125"/>
      <c r="F165" s="122"/>
    </row>
    <row r="166" spans="1:6" ht="30" customHeight="1" outlineLevel="1" x14ac:dyDescent="0.25">
      <c r="A166" s="22" t="s">
        <v>677</v>
      </c>
      <c r="B166" s="23" t="s">
        <v>200</v>
      </c>
      <c r="C166" s="23" t="s">
        <v>176</v>
      </c>
      <c r="D166" s="24">
        <v>10</v>
      </c>
      <c r="E166" s="125"/>
      <c r="F166" s="122"/>
    </row>
    <row r="167" spans="1:6" ht="30" customHeight="1" outlineLevel="1" x14ac:dyDescent="0.25">
      <c r="A167" s="22" t="s">
        <v>677</v>
      </c>
      <c r="B167" s="23" t="s">
        <v>201</v>
      </c>
      <c r="C167" s="23" t="s">
        <v>176</v>
      </c>
      <c r="D167" s="24">
        <v>10</v>
      </c>
      <c r="E167" s="125"/>
      <c r="F167" s="122"/>
    </row>
    <row r="168" spans="1:6" ht="30" customHeight="1" outlineLevel="1" x14ac:dyDescent="0.25">
      <c r="A168" s="22" t="s">
        <v>677</v>
      </c>
      <c r="B168" s="23" t="s">
        <v>202</v>
      </c>
      <c r="C168" s="23" t="s">
        <v>176</v>
      </c>
      <c r="D168" s="24">
        <v>10</v>
      </c>
      <c r="E168" s="125"/>
      <c r="F168" s="122"/>
    </row>
    <row r="169" spans="1:6" ht="30" customHeight="1" outlineLevel="1" x14ac:dyDescent="0.25">
      <c r="A169" s="22" t="s">
        <v>677</v>
      </c>
      <c r="B169" s="23" t="s">
        <v>203</v>
      </c>
      <c r="C169" s="23" t="s">
        <v>176</v>
      </c>
      <c r="D169" s="24">
        <v>10</v>
      </c>
      <c r="E169" s="125"/>
      <c r="F169" s="122"/>
    </row>
    <row r="170" spans="1:6" ht="30" customHeight="1" outlineLevel="1" x14ac:dyDescent="0.25">
      <c r="A170" s="22" t="s">
        <v>677</v>
      </c>
      <c r="B170" s="23" t="s">
        <v>204</v>
      </c>
      <c r="C170" s="23" t="s">
        <v>176</v>
      </c>
      <c r="D170" s="24">
        <v>10</v>
      </c>
      <c r="E170" s="125"/>
      <c r="F170" s="122"/>
    </row>
    <row r="171" spans="1:6" ht="30" customHeight="1" outlineLevel="1" x14ac:dyDescent="0.25">
      <c r="A171" s="22" t="s">
        <v>677</v>
      </c>
      <c r="B171" s="23" t="s">
        <v>205</v>
      </c>
      <c r="C171" s="23" t="s">
        <v>176</v>
      </c>
      <c r="D171" s="24">
        <v>10</v>
      </c>
      <c r="E171" s="125"/>
      <c r="F171" s="122"/>
    </row>
    <row r="172" spans="1:6" ht="30" customHeight="1" outlineLevel="1" x14ac:dyDescent="0.25">
      <c r="A172" s="25" t="s">
        <v>677</v>
      </c>
      <c r="B172" s="26" t="s">
        <v>206</v>
      </c>
      <c r="C172" s="26" t="s">
        <v>176</v>
      </c>
      <c r="D172" s="27">
        <v>10</v>
      </c>
      <c r="E172" s="126"/>
      <c r="F172" s="123"/>
    </row>
    <row r="173" spans="1:6" ht="30" customHeight="1" outlineLevel="1" x14ac:dyDescent="0.25">
      <c r="A173" s="19" t="s">
        <v>677</v>
      </c>
      <c r="B173" s="20" t="s">
        <v>207</v>
      </c>
      <c r="C173" s="20" t="s">
        <v>176</v>
      </c>
      <c r="D173" s="21">
        <v>10</v>
      </c>
      <c r="E173" s="124">
        <v>40</v>
      </c>
      <c r="F173" s="121" t="str">
        <f>CollectionList!N95</f>
        <v>Forest Scout
[ALL] Auto-battle Count +3
[Magic] Int +500
[ALL] Earned Exp (%) +3</v>
      </c>
    </row>
    <row r="174" spans="1:6" ht="30" customHeight="1" outlineLevel="1" x14ac:dyDescent="0.25">
      <c r="A174" s="22" t="s">
        <v>677</v>
      </c>
      <c r="B174" s="23" t="s">
        <v>208</v>
      </c>
      <c r="C174" s="23" t="s">
        <v>176</v>
      </c>
      <c r="D174" s="24">
        <v>10</v>
      </c>
      <c r="E174" s="125"/>
      <c r="F174" s="122"/>
    </row>
    <row r="175" spans="1:6" ht="30" customHeight="1" outlineLevel="1" x14ac:dyDescent="0.25">
      <c r="A175" s="22" t="s">
        <v>677</v>
      </c>
      <c r="B175" s="23" t="s">
        <v>209</v>
      </c>
      <c r="C175" s="23" t="s">
        <v>176</v>
      </c>
      <c r="D175" s="24">
        <v>10</v>
      </c>
      <c r="E175" s="125"/>
      <c r="F175" s="122"/>
    </row>
    <row r="176" spans="1:6" ht="30" customHeight="1" outlineLevel="1" x14ac:dyDescent="0.25">
      <c r="A176" s="25" t="s">
        <v>677</v>
      </c>
      <c r="B176" s="26" t="s">
        <v>210</v>
      </c>
      <c r="C176" s="26" t="s">
        <v>176</v>
      </c>
      <c r="D176" s="27">
        <v>10</v>
      </c>
      <c r="E176" s="126"/>
      <c r="F176" s="123"/>
    </row>
    <row r="177" spans="1:6" ht="30" customHeight="1" outlineLevel="1" x14ac:dyDescent="0.25">
      <c r="A177" s="7" t="s">
        <v>677</v>
      </c>
      <c r="B177" s="2" t="s">
        <v>1106</v>
      </c>
      <c r="C177" s="2" t="s">
        <v>176</v>
      </c>
      <c r="D177" s="1">
        <v>10</v>
      </c>
      <c r="E177" s="12" t="s">
        <v>681</v>
      </c>
      <c r="F177" s="18"/>
    </row>
    <row r="178" spans="1:6" ht="30" customHeight="1" outlineLevel="1" x14ac:dyDescent="0.25">
      <c r="A178" s="7" t="s">
        <v>677</v>
      </c>
      <c r="B178" s="2" t="s">
        <v>211</v>
      </c>
      <c r="C178" s="2" t="s">
        <v>176</v>
      </c>
      <c r="D178" s="1">
        <v>10</v>
      </c>
      <c r="E178" s="12" t="s">
        <v>681</v>
      </c>
      <c r="F178" s="18"/>
    </row>
    <row r="179" spans="1:6" ht="30" customHeight="1" outlineLevel="1" x14ac:dyDescent="0.25">
      <c r="A179" s="7" t="s">
        <v>677</v>
      </c>
      <c r="B179" s="2" t="s">
        <v>212</v>
      </c>
      <c r="C179" s="2" t="s">
        <v>176</v>
      </c>
      <c r="D179" s="1">
        <v>10</v>
      </c>
      <c r="E179" s="12" t="s">
        <v>681</v>
      </c>
      <c r="F179" s="18"/>
    </row>
    <row r="180" spans="1:6" ht="30" customHeight="1" outlineLevel="1" x14ac:dyDescent="0.25">
      <c r="A180" s="7" t="s">
        <v>677</v>
      </c>
      <c r="B180" s="2" t="s">
        <v>213</v>
      </c>
      <c r="C180" s="2" t="s">
        <v>176</v>
      </c>
      <c r="D180" s="1">
        <v>10</v>
      </c>
      <c r="E180" s="12" t="s">
        <v>681</v>
      </c>
      <c r="F180" s="18"/>
    </row>
    <row r="181" spans="1:6" ht="30" customHeight="1" outlineLevel="1" x14ac:dyDescent="0.25">
      <c r="A181" s="19" t="s">
        <v>677</v>
      </c>
      <c r="B181" s="20" t="s">
        <v>214</v>
      </c>
      <c r="C181" s="20" t="s">
        <v>176</v>
      </c>
      <c r="D181" s="21">
        <v>10</v>
      </c>
      <c r="E181" s="124">
        <v>40</v>
      </c>
      <c r="F181" s="121" t="str">
        <f>CollectionList!N234</f>
        <v>Ancient Minotaur Set Collection
[ALL] Auto-battle Count +10
[ALL] Critical +15
[ALL] Earned Exp (%) +3</v>
      </c>
    </row>
    <row r="182" spans="1:6" ht="30" customHeight="1" outlineLevel="1" x14ac:dyDescent="0.25">
      <c r="A182" s="22" t="s">
        <v>677</v>
      </c>
      <c r="B182" s="23" t="s">
        <v>215</v>
      </c>
      <c r="C182" s="23" t="s">
        <v>176</v>
      </c>
      <c r="D182" s="24">
        <v>10</v>
      </c>
      <c r="E182" s="125"/>
      <c r="F182" s="122"/>
    </row>
    <row r="183" spans="1:6" ht="30" customHeight="1" outlineLevel="1" x14ac:dyDescent="0.25">
      <c r="A183" s="22" t="s">
        <v>677</v>
      </c>
      <c r="B183" s="23" t="s">
        <v>216</v>
      </c>
      <c r="C183" s="23" t="s">
        <v>176</v>
      </c>
      <c r="D183" s="24">
        <v>10</v>
      </c>
      <c r="E183" s="125"/>
      <c r="F183" s="122"/>
    </row>
    <row r="184" spans="1:6" ht="30" customHeight="1" outlineLevel="1" x14ac:dyDescent="0.25">
      <c r="A184" s="25" t="s">
        <v>677</v>
      </c>
      <c r="B184" s="26" t="s">
        <v>217</v>
      </c>
      <c r="C184" s="26" t="s">
        <v>176</v>
      </c>
      <c r="D184" s="27">
        <v>10</v>
      </c>
      <c r="E184" s="126"/>
      <c r="F184" s="123"/>
    </row>
    <row r="185" spans="1:6" ht="30" customHeight="1" outlineLevel="1" x14ac:dyDescent="0.25">
      <c r="A185" s="7" t="s">
        <v>677</v>
      </c>
      <c r="B185" s="2" t="s">
        <v>1107</v>
      </c>
      <c r="C185" s="2" t="s">
        <v>176</v>
      </c>
      <c r="D185" s="1">
        <v>10</v>
      </c>
      <c r="E185" s="12" t="s">
        <v>681</v>
      </c>
      <c r="F185" s="18"/>
    </row>
    <row r="186" spans="1:6" ht="30" customHeight="1" outlineLevel="1" x14ac:dyDescent="0.25">
      <c r="A186" s="7" t="s">
        <v>677</v>
      </c>
      <c r="B186" s="2" t="s">
        <v>218</v>
      </c>
      <c r="C186" s="2" t="s">
        <v>176</v>
      </c>
      <c r="D186" s="1">
        <v>10</v>
      </c>
      <c r="E186" s="12" t="s">
        <v>681</v>
      </c>
      <c r="F186" s="18"/>
    </row>
    <row r="187" spans="1:6" ht="30" customHeight="1" outlineLevel="1" x14ac:dyDescent="0.25">
      <c r="A187" s="7" t="s">
        <v>677</v>
      </c>
      <c r="B187" s="2" t="s">
        <v>219</v>
      </c>
      <c r="C187" s="2" t="s">
        <v>176</v>
      </c>
      <c r="D187" s="1">
        <v>10</v>
      </c>
      <c r="E187" s="12" t="s">
        <v>681</v>
      </c>
      <c r="F187" s="18"/>
    </row>
    <row r="188" spans="1:6" ht="30" customHeight="1" outlineLevel="1" x14ac:dyDescent="0.25">
      <c r="A188" s="7" t="s">
        <v>677</v>
      </c>
      <c r="B188" s="2" t="s">
        <v>220</v>
      </c>
      <c r="C188" s="2" t="s">
        <v>176</v>
      </c>
      <c r="D188" s="1">
        <v>10</v>
      </c>
      <c r="E188" s="12" t="s">
        <v>681</v>
      </c>
      <c r="F188" s="18"/>
    </row>
    <row r="189" spans="1:6" ht="30" customHeight="1" outlineLevel="1" x14ac:dyDescent="0.25">
      <c r="A189" s="7" t="s">
        <v>677</v>
      </c>
      <c r="B189" s="2" t="s">
        <v>221</v>
      </c>
      <c r="C189" s="2" t="s">
        <v>176</v>
      </c>
      <c r="D189" s="1">
        <v>10</v>
      </c>
      <c r="E189" s="12" t="s">
        <v>681</v>
      </c>
      <c r="F189" s="18"/>
    </row>
    <row r="190" spans="1:6" ht="30" customHeight="1" outlineLevel="1" x14ac:dyDescent="0.25">
      <c r="A190" s="7" t="s">
        <v>677</v>
      </c>
      <c r="B190" s="2" t="s">
        <v>222</v>
      </c>
      <c r="C190" s="2" t="s">
        <v>223</v>
      </c>
      <c r="D190" s="1">
        <v>2000</v>
      </c>
      <c r="E190" s="12" t="s">
        <v>681</v>
      </c>
      <c r="F190" s="18"/>
    </row>
    <row r="191" spans="1:6" ht="30" customHeight="1" outlineLevel="1" x14ac:dyDescent="0.25">
      <c r="A191" s="7" t="s">
        <v>677</v>
      </c>
      <c r="B191" s="2" t="s">
        <v>224</v>
      </c>
      <c r="C191" s="2" t="s">
        <v>223</v>
      </c>
      <c r="D191" s="1">
        <v>100</v>
      </c>
      <c r="E191" s="12" t="s">
        <v>681</v>
      </c>
      <c r="F191" s="18"/>
    </row>
    <row r="192" spans="1:6" ht="30" customHeight="1" outlineLevel="1" x14ac:dyDescent="0.25">
      <c r="A192" s="7" t="s">
        <v>677</v>
      </c>
      <c r="B192" s="2" t="s">
        <v>225</v>
      </c>
      <c r="C192" s="2" t="s">
        <v>223</v>
      </c>
      <c r="D192" s="1">
        <v>100</v>
      </c>
      <c r="E192" s="12" t="s">
        <v>681</v>
      </c>
      <c r="F192" s="18"/>
    </row>
    <row r="193" spans="1:7" ht="30" customHeight="1" outlineLevel="1" x14ac:dyDescent="0.25">
      <c r="A193" s="7" t="s">
        <v>677</v>
      </c>
      <c r="B193" s="2" t="s">
        <v>127</v>
      </c>
      <c r="C193" s="2" t="s">
        <v>223</v>
      </c>
      <c r="D193" s="1">
        <v>50</v>
      </c>
      <c r="E193" s="12" t="s">
        <v>681</v>
      </c>
      <c r="F193" s="18"/>
    </row>
    <row r="194" spans="1:7" ht="30" customHeight="1" outlineLevel="1" x14ac:dyDescent="0.25">
      <c r="A194" s="7" t="s">
        <v>677</v>
      </c>
      <c r="B194" s="2" t="s">
        <v>226</v>
      </c>
      <c r="C194" s="2" t="s">
        <v>223</v>
      </c>
      <c r="D194" s="1">
        <v>500</v>
      </c>
      <c r="E194" s="12" t="s">
        <v>681</v>
      </c>
      <c r="F194" s="18"/>
    </row>
    <row r="195" spans="1:7" ht="30" customHeight="1" outlineLevel="1" x14ac:dyDescent="0.25">
      <c r="A195" s="7" t="s">
        <v>677</v>
      </c>
      <c r="B195" s="2" t="s">
        <v>227</v>
      </c>
      <c r="C195" s="2" t="s">
        <v>223</v>
      </c>
      <c r="D195" s="1">
        <v>1200</v>
      </c>
      <c r="E195" s="12" t="s">
        <v>681</v>
      </c>
      <c r="F195" s="18"/>
    </row>
    <row r="196" spans="1:7" ht="30" customHeight="1" outlineLevel="1" x14ac:dyDescent="0.25">
      <c r="A196" s="7" t="s">
        <v>677</v>
      </c>
      <c r="B196" s="2" t="s">
        <v>228</v>
      </c>
      <c r="C196" s="2" t="s">
        <v>223</v>
      </c>
      <c r="D196" s="1">
        <v>1200</v>
      </c>
      <c r="E196" s="12" t="s">
        <v>681</v>
      </c>
      <c r="F196" s="18"/>
    </row>
    <row r="197" spans="1:7" ht="80.25" customHeight="1" outlineLevel="1" x14ac:dyDescent="0.25">
      <c r="A197" s="48" t="s">
        <v>677</v>
      </c>
      <c r="B197" s="49" t="s">
        <v>229</v>
      </c>
      <c r="C197" s="49" t="s">
        <v>223</v>
      </c>
      <c r="D197" s="50">
        <v>1200</v>
      </c>
      <c r="E197" s="57" t="s">
        <v>681</v>
      </c>
      <c r="F197" s="51" t="str">
        <f>CollectionList!N220</f>
        <v>Merry Christmas I
[ALL] Auto-battle Count +5
[ALL] Earned Exp (%) +5
[ALL] Magic Damage (%) +5</v>
      </c>
      <c r="G197" s="14" t="s">
        <v>1454</v>
      </c>
    </row>
    <row r="198" spans="1:7" ht="30" customHeight="1" outlineLevel="1" x14ac:dyDescent="0.25">
      <c r="A198" s="7" t="s">
        <v>677</v>
      </c>
      <c r="B198" s="2" t="s">
        <v>230</v>
      </c>
      <c r="C198" s="2" t="s">
        <v>223</v>
      </c>
      <c r="D198" s="1">
        <v>1200</v>
      </c>
      <c r="E198" s="12" t="s">
        <v>681</v>
      </c>
      <c r="F198" s="18"/>
    </row>
    <row r="199" spans="1:7" ht="30" customHeight="1" outlineLevel="1" x14ac:dyDescent="0.25">
      <c r="A199" s="7" t="s">
        <v>677</v>
      </c>
      <c r="B199" s="2" t="s">
        <v>231</v>
      </c>
      <c r="C199" s="2" t="s">
        <v>223</v>
      </c>
      <c r="D199" s="1">
        <v>1200</v>
      </c>
      <c r="E199" s="12" t="s">
        <v>681</v>
      </c>
      <c r="F199" s="18"/>
    </row>
    <row r="200" spans="1:7" ht="30" customHeight="1" outlineLevel="1" x14ac:dyDescent="0.25">
      <c r="A200" s="7" t="s">
        <v>677</v>
      </c>
      <c r="B200" s="2" t="s">
        <v>232</v>
      </c>
      <c r="C200" s="2" t="s">
        <v>223</v>
      </c>
      <c r="D200" s="1">
        <v>1200</v>
      </c>
      <c r="E200" s="12" t="s">
        <v>681</v>
      </c>
      <c r="F200" s="18"/>
    </row>
    <row r="201" spans="1:7" ht="67.5" customHeight="1" outlineLevel="1" x14ac:dyDescent="0.25">
      <c r="A201" s="28" t="s">
        <v>677</v>
      </c>
      <c r="B201" s="29" t="s">
        <v>233</v>
      </c>
      <c r="C201" s="29" t="s">
        <v>223</v>
      </c>
      <c r="D201" s="30">
        <v>1200</v>
      </c>
      <c r="E201" s="31" t="s">
        <v>681</v>
      </c>
      <c r="F201" s="32" t="str">
        <f>CollectionList!N217</f>
        <v>Valentines Collection
[ALL] Auto-battle Count +5
[ALL] Min. Attack Power +200
[ALL] Max. Attack Power +200</v>
      </c>
      <c r="G201" s="82" t="str">
        <f>HYPERLINK("#B912", "Click Here to see Duplicate")</f>
        <v>Click Here to see Duplicate</v>
      </c>
    </row>
    <row r="202" spans="1:7" ht="30" customHeight="1" outlineLevel="1" x14ac:dyDescent="0.25">
      <c r="A202" s="7" t="s">
        <v>677</v>
      </c>
      <c r="B202" s="2" t="s">
        <v>234</v>
      </c>
      <c r="C202" s="2" t="s">
        <v>223</v>
      </c>
      <c r="D202" s="1">
        <v>1200</v>
      </c>
      <c r="E202" s="12" t="s">
        <v>681</v>
      </c>
      <c r="F202" s="18"/>
    </row>
    <row r="203" spans="1:7" ht="30" customHeight="1" outlineLevel="1" x14ac:dyDescent="0.25">
      <c r="A203" s="48" t="s">
        <v>677</v>
      </c>
      <c r="B203" s="49" t="s">
        <v>235</v>
      </c>
      <c r="C203" s="49" t="s">
        <v>223</v>
      </c>
      <c r="D203" s="50">
        <v>1200</v>
      </c>
      <c r="E203" s="57" t="s">
        <v>681</v>
      </c>
      <c r="F203" s="115" t="str">
        <f>CollectionList!N245</f>
        <v>Ninja`s Set Collection
[ALL] Critical +10
[ALL] Evasion +10
[ALL] Earned Exp (%) +3</v>
      </c>
      <c r="G203" s="148" t="s">
        <v>1454</v>
      </c>
    </row>
    <row r="204" spans="1:7" ht="30" customHeight="1" outlineLevel="1" x14ac:dyDescent="0.25">
      <c r="A204" s="48" t="s">
        <v>677</v>
      </c>
      <c r="B204" s="49" t="s">
        <v>1451</v>
      </c>
      <c r="C204" s="49" t="s">
        <v>223</v>
      </c>
      <c r="D204" s="50">
        <v>1200</v>
      </c>
      <c r="E204" s="57" t="s">
        <v>681</v>
      </c>
      <c r="F204" s="115"/>
      <c r="G204" s="148"/>
    </row>
    <row r="205" spans="1:7" ht="30" customHeight="1" outlineLevel="1" x14ac:dyDescent="0.25">
      <c r="A205" s="48" t="s">
        <v>677</v>
      </c>
      <c r="B205" s="49" t="s">
        <v>236</v>
      </c>
      <c r="C205" s="49" t="s">
        <v>223</v>
      </c>
      <c r="D205" s="50">
        <v>1200</v>
      </c>
      <c r="E205" s="57" t="s">
        <v>681</v>
      </c>
      <c r="F205" s="115"/>
      <c r="G205" s="148"/>
    </row>
    <row r="206" spans="1:7" ht="30" customHeight="1" outlineLevel="1" x14ac:dyDescent="0.25">
      <c r="A206" s="7" t="s">
        <v>677</v>
      </c>
      <c r="B206" s="2" t="s">
        <v>1108</v>
      </c>
      <c r="C206" s="2" t="s">
        <v>223</v>
      </c>
      <c r="D206" s="1">
        <v>1200</v>
      </c>
      <c r="E206" s="12" t="s">
        <v>681</v>
      </c>
      <c r="F206" s="18"/>
    </row>
    <row r="207" spans="1:7" ht="30" customHeight="1" outlineLevel="1" x14ac:dyDescent="0.25">
      <c r="A207" s="48" t="s">
        <v>677</v>
      </c>
      <c r="B207" s="49" t="s">
        <v>1078</v>
      </c>
      <c r="C207" s="49" t="s">
        <v>223</v>
      </c>
      <c r="D207" s="50">
        <v>1200</v>
      </c>
      <c r="E207" s="57" t="s">
        <v>681</v>
      </c>
      <c r="F207" s="115" t="str">
        <f>CollectionList!N208</f>
        <v>Master Chef Collection
[ALL] Magic Damage (%) +5
[ALL] Auto-battle Count +5
[ALL] Multi-hit Rate +5</v>
      </c>
      <c r="G207" s="148" t="s">
        <v>1454</v>
      </c>
    </row>
    <row r="208" spans="1:7" ht="30" customHeight="1" outlineLevel="1" x14ac:dyDescent="0.25">
      <c r="A208" s="48" t="s">
        <v>677</v>
      </c>
      <c r="B208" s="49" t="s">
        <v>1079</v>
      </c>
      <c r="C208" s="49" t="s">
        <v>223</v>
      </c>
      <c r="D208" s="50">
        <v>1200</v>
      </c>
      <c r="E208" s="57" t="s">
        <v>681</v>
      </c>
      <c r="F208" s="115"/>
      <c r="G208" s="148"/>
    </row>
    <row r="209" spans="1:7" ht="30" customHeight="1" outlineLevel="1" x14ac:dyDescent="0.25">
      <c r="A209" s="7" t="s">
        <v>677</v>
      </c>
      <c r="B209" s="2" t="s">
        <v>237</v>
      </c>
      <c r="C209" s="2" t="s">
        <v>223</v>
      </c>
      <c r="D209" s="1">
        <v>1200</v>
      </c>
      <c r="E209" s="12" t="s">
        <v>681</v>
      </c>
      <c r="F209" s="18"/>
    </row>
    <row r="210" spans="1:7" ht="30" customHeight="1" outlineLevel="1" x14ac:dyDescent="0.25">
      <c r="A210" s="7" t="s">
        <v>677</v>
      </c>
      <c r="B210" s="2" t="s">
        <v>238</v>
      </c>
      <c r="C210" s="2" t="s">
        <v>223</v>
      </c>
      <c r="D210" s="1">
        <v>1200</v>
      </c>
      <c r="E210" s="12" t="s">
        <v>681</v>
      </c>
      <c r="F210" s="18"/>
    </row>
    <row r="211" spans="1:7" ht="30" customHeight="1" outlineLevel="1" x14ac:dyDescent="0.25">
      <c r="A211" s="7" t="s">
        <v>677</v>
      </c>
      <c r="B211" s="2" t="s">
        <v>239</v>
      </c>
      <c r="C211" s="2" t="s">
        <v>223</v>
      </c>
      <c r="D211" s="1">
        <v>1200</v>
      </c>
      <c r="E211" s="12" t="s">
        <v>681</v>
      </c>
      <c r="F211" s="18"/>
    </row>
    <row r="212" spans="1:7" ht="30" customHeight="1" outlineLevel="1" x14ac:dyDescent="0.25">
      <c r="A212" s="7" t="s">
        <v>677</v>
      </c>
      <c r="B212" s="2" t="s">
        <v>240</v>
      </c>
      <c r="C212" s="2" t="s">
        <v>223</v>
      </c>
      <c r="D212" s="1">
        <v>1200</v>
      </c>
      <c r="E212" s="12" t="s">
        <v>681</v>
      </c>
      <c r="F212" s="18"/>
    </row>
    <row r="213" spans="1:7" ht="30" customHeight="1" x14ac:dyDescent="0.25">
      <c r="A213" s="7"/>
      <c r="B213" s="2"/>
      <c r="C213" s="2"/>
      <c r="D213" s="1"/>
      <c r="E213" s="7"/>
      <c r="F213" s="18"/>
    </row>
    <row r="214" spans="1:7" ht="30" customHeight="1" x14ac:dyDescent="0.25">
      <c r="A214" s="150" t="s">
        <v>700</v>
      </c>
      <c r="B214" s="150"/>
      <c r="C214" s="150"/>
      <c r="D214" s="150"/>
      <c r="E214" s="150"/>
      <c r="F214" s="150"/>
      <c r="G214" s="150"/>
    </row>
    <row r="215" spans="1:7" ht="30" customHeight="1" outlineLevel="1" x14ac:dyDescent="0.25">
      <c r="A215" s="7" t="s">
        <v>677</v>
      </c>
      <c r="B215" s="2" t="s">
        <v>503</v>
      </c>
      <c r="C215" s="2" t="s">
        <v>504</v>
      </c>
      <c r="D215" s="1">
        <v>3</v>
      </c>
      <c r="E215" s="12" t="s">
        <v>681</v>
      </c>
      <c r="F215" s="18"/>
    </row>
    <row r="216" spans="1:7" ht="30" customHeight="1" outlineLevel="1" x14ac:dyDescent="0.25">
      <c r="A216" s="7" t="s">
        <v>677</v>
      </c>
      <c r="B216" s="2" t="s">
        <v>505</v>
      </c>
      <c r="C216" s="2" t="s">
        <v>503</v>
      </c>
      <c r="D216" s="1">
        <v>50</v>
      </c>
      <c r="E216" s="12" t="s">
        <v>681</v>
      </c>
      <c r="F216" s="18"/>
    </row>
    <row r="217" spans="1:7" ht="30" customHeight="1" outlineLevel="1" x14ac:dyDescent="0.25">
      <c r="A217" s="7" t="s">
        <v>677</v>
      </c>
      <c r="B217" s="2" t="s">
        <v>506</v>
      </c>
      <c r="C217" s="2" t="s">
        <v>503</v>
      </c>
      <c r="D217" s="1">
        <v>10</v>
      </c>
      <c r="E217" s="12" t="s">
        <v>681</v>
      </c>
      <c r="F217" s="18"/>
    </row>
    <row r="218" spans="1:7" ht="30" customHeight="1" outlineLevel="1" x14ac:dyDescent="0.25">
      <c r="A218" s="7" t="s">
        <v>677</v>
      </c>
      <c r="B218" s="2" t="s">
        <v>507</v>
      </c>
      <c r="C218" s="2" t="s">
        <v>503</v>
      </c>
      <c r="D218" s="1">
        <v>25</v>
      </c>
      <c r="E218" s="12" t="s">
        <v>681</v>
      </c>
      <c r="F218" s="18"/>
    </row>
    <row r="219" spans="1:7" ht="30" customHeight="1" outlineLevel="1" x14ac:dyDescent="0.25">
      <c r="A219" s="7" t="s">
        <v>677</v>
      </c>
      <c r="B219" s="2" t="s">
        <v>508</v>
      </c>
      <c r="C219" s="2" t="s">
        <v>503</v>
      </c>
      <c r="D219" s="1">
        <v>75</v>
      </c>
      <c r="E219" s="12" t="s">
        <v>681</v>
      </c>
      <c r="F219" s="18"/>
    </row>
    <row r="220" spans="1:7" ht="30" customHeight="1" outlineLevel="1" x14ac:dyDescent="0.25">
      <c r="A220" s="7" t="s">
        <v>677</v>
      </c>
      <c r="B220" s="2" t="s">
        <v>509</v>
      </c>
      <c r="C220" s="2" t="s">
        <v>503</v>
      </c>
      <c r="D220" s="1">
        <v>50</v>
      </c>
      <c r="E220" s="12" t="s">
        <v>681</v>
      </c>
      <c r="F220" s="18"/>
    </row>
    <row r="221" spans="1:7" ht="30" customHeight="1" outlineLevel="1" x14ac:dyDescent="0.25">
      <c r="A221" s="7" t="s">
        <v>677</v>
      </c>
      <c r="B221" s="2" t="s">
        <v>510</v>
      </c>
      <c r="C221" s="2" t="s">
        <v>503</v>
      </c>
      <c r="D221" s="1">
        <v>5</v>
      </c>
      <c r="E221" s="12" t="s">
        <v>681</v>
      </c>
      <c r="F221" s="18"/>
    </row>
    <row r="222" spans="1:7" ht="30" customHeight="1" outlineLevel="1" x14ac:dyDescent="0.25">
      <c r="A222" s="7" t="s">
        <v>677</v>
      </c>
      <c r="B222" s="2" t="s">
        <v>511</v>
      </c>
      <c r="C222" s="2" t="s">
        <v>503</v>
      </c>
      <c r="D222" s="1">
        <v>5</v>
      </c>
      <c r="E222" s="12" t="s">
        <v>681</v>
      </c>
      <c r="F222" s="18"/>
    </row>
    <row r="223" spans="1:7" ht="30" customHeight="1" outlineLevel="1" x14ac:dyDescent="0.25">
      <c r="A223" s="7" t="s">
        <v>677</v>
      </c>
      <c r="B223" s="2" t="s">
        <v>512</v>
      </c>
      <c r="C223" s="2" t="s">
        <v>503</v>
      </c>
      <c r="D223" s="1">
        <v>75</v>
      </c>
      <c r="E223" s="12" t="s">
        <v>681</v>
      </c>
      <c r="F223" s="18"/>
    </row>
    <row r="224" spans="1:7" ht="30" customHeight="1" outlineLevel="1" x14ac:dyDescent="0.25">
      <c r="A224" s="7" t="s">
        <v>677</v>
      </c>
      <c r="B224" s="2" t="s">
        <v>335</v>
      </c>
      <c r="C224" s="2" t="s">
        <v>503</v>
      </c>
      <c r="D224" s="1">
        <v>3000</v>
      </c>
      <c r="E224" s="12" t="s">
        <v>681</v>
      </c>
      <c r="F224" s="18"/>
    </row>
    <row r="225" spans="1:7" ht="30" customHeight="1" outlineLevel="1" x14ac:dyDescent="0.25">
      <c r="A225" s="7" t="s">
        <v>677</v>
      </c>
      <c r="B225" s="2" t="s">
        <v>336</v>
      </c>
      <c r="C225" s="2" t="s">
        <v>503</v>
      </c>
      <c r="D225" s="1">
        <v>3000</v>
      </c>
      <c r="E225" s="12" t="s">
        <v>681</v>
      </c>
      <c r="F225" s="18"/>
    </row>
    <row r="226" spans="1:7" ht="30" customHeight="1" outlineLevel="1" x14ac:dyDescent="0.25">
      <c r="A226" s="7" t="s">
        <v>677</v>
      </c>
      <c r="B226" s="2" t="s">
        <v>333</v>
      </c>
      <c r="C226" s="2" t="s">
        <v>503</v>
      </c>
      <c r="D226" s="1">
        <v>5000</v>
      </c>
      <c r="E226" s="12" t="s">
        <v>681</v>
      </c>
      <c r="F226" s="18"/>
    </row>
    <row r="227" spans="1:7" ht="30" customHeight="1" outlineLevel="1" x14ac:dyDescent="0.25">
      <c r="A227" s="7" t="s">
        <v>677</v>
      </c>
      <c r="B227" s="5" t="s">
        <v>685</v>
      </c>
      <c r="C227" s="5" t="s">
        <v>503</v>
      </c>
      <c r="D227" s="4">
        <v>500</v>
      </c>
      <c r="E227" s="12" t="s">
        <v>681</v>
      </c>
      <c r="F227" s="18"/>
    </row>
    <row r="228" spans="1:7" ht="30" customHeight="1" outlineLevel="1" x14ac:dyDescent="0.25">
      <c r="A228" s="151" t="s">
        <v>677</v>
      </c>
      <c r="B228" s="152" t="s">
        <v>682</v>
      </c>
      <c r="C228" s="152" t="s">
        <v>503</v>
      </c>
      <c r="D228" s="153">
        <v>750</v>
      </c>
      <c r="E228" s="154">
        <v>1750</v>
      </c>
      <c r="F228" s="155" t="str">
        <f>CollectionList!N188</f>
        <v>Executioner Of Night
[ALL] Magic Damage (%) +15
[ALL] Min. Attack Power +750
[ALL] Max. Attack Power +750</v>
      </c>
      <c r="G228" s="166" t="str">
        <f>HYPERLINK("#B403", "Click Here to see Sea Stingray")</f>
        <v>Click Here to see Sea Stingray</v>
      </c>
    </row>
    <row r="229" spans="1:7" ht="30" customHeight="1" outlineLevel="1" x14ac:dyDescent="0.25">
      <c r="A229" s="156" t="s">
        <v>677</v>
      </c>
      <c r="B229" s="163" t="s">
        <v>683</v>
      </c>
      <c r="C229" s="163" t="s">
        <v>503</v>
      </c>
      <c r="D229" s="164">
        <v>500</v>
      </c>
      <c r="E229" s="165"/>
      <c r="F229" s="157"/>
      <c r="G229" s="97"/>
    </row>
    <row r="230" spans="1:7" ht="34.5" customHeight="1" outlineLevel="1" x14ac:dyDescent="0.25">
      <c r="A230" s="158" t="s">
        <v>677</v>
      </c>
      <c r="B230" s="159" t="s">
        <v>684</v>
      </c>
      <c r="C230" s="159" t="s">
        <v>503</v>
      </c>
      <c r="D230" s="160">
        <v>500</v>
      </c>
      <c r="E230" s="161"/>
      <c r="F230" s="162"/>
      <c r="G230" s="97"/>
    </row>
    <row r="231" spans="1:7" ht="30" customHeight="1" outlineLevel="1" x14ac:dyDescent="0.25">
      <c r="A231" s="7" t="s">
        <v>677</v>
      </c>
      <c r="B231" s="2" t="s">
        <v>1080</v>
      </c>
      <c r="C231" s="2" t="s">
        <v>503</v>
      </c>
      <c r="D231" s="1">
        <v>5</v>
      </c>
      <c r="E231" s="12" t="s">
        <v>681</v>
      </c>
      <c r="F231" s="18"/>
    </row>
    <row r="232" spans="1:7" ht="30" customHeight="1" outlineLevel="1" x14ac:dyDescent="0.25">
      <c r="A232" s="7" t="s">
        <v>677</v>
      </c>
      <c r="B232" s="11" t="s">
        <v>1082</v>
      </c>
      <c r="C232" s="2" t="s">
        <v>503</v>
      </c>
      <c r="D232" s="1">
        <v>3</v>
      </c>
      <c r="E232" s="12" t="s">
        <v>681</v>
      </c>
      <c r="F232" s="18"/>
    </row>
    <row r="233" spans="1:7" ht="30" customHeight="1" outlineLevel="1" x14ac:dyDescent="0.25">
      <c r="A233" s="7" t="s">
        <v>677</v>
      </c>
      <c r="B233" s="11" t="s">
        <v>1083</v>
      </c>
      <c r="C233" s="2" t="s">
        <v>503</v>
      </c>
      <c r="D233" s="1">
        <v>3</v>
      </c>
      <c r="E233" s="12" t="s">
        <v>681</v>
      </c>
      <c r="F233" s="18"/>
    </row>
    <row r="234" spans="1:7" ht="30" customHeight="1" outlineLevel="1" x14ac:dyDescent="0.25">
      <c r="A234" s="7" t="s">
        <v>677</v>
      </c>
      <c r="B234" s="2" t="s">
        <v>178</v>
      </c>
      <c r="C234" s="2" t="s">
        <v>503</v>
      </c>
      <c r="D234" s="1">
        <v>3</v>
      </c>
      <c r="E234" s="12" t="s">
        <v>681</v>
      </c>
      <c r="F234" s="18"/>
    </row>
    <row r="235" spans="1:7" ht="30" customHeight="1" outlineLevel="1" x14ac:dyDescent="0.25">
      <c r="A235" s="7" t="s">
        <v>677</v>
      </c>
      <c r="B235" s="2" t="s">
        <v>328</v>
      </c>
      <c r="C235" s="2" t="s">
        <v>503</v>
      </c>
      <c r="D235" s="1">
        <v>5</v>
      </c>
      <c r="E235" s="12" t="s">
        <v>681</v>
      </c>
      <c r="F235" s="18"/>
    </row>
    <row r="236" spans="1:7" ht="30" customHeight="1" outlineLevel="1" x14ac:dyDescent="0.25">
      <c r="A236" s="7" t="s">
        <v>677</v>
      </c>
      <c r="B236" s="2" t="s">
        <v>324</v>
      </c>
      <c r="C236" s="2" t="s">
        <v>503</v>
      </c>
      <c r="D236" s="1">
        <v>10</v>
      </c>
      <c r="E236" s="12" t="s">
        <v>681</v>
      </c>
      <c r="F236" s="18"/>
    </row>
    <row r="237" spans="1:7" ht="30" customHeight="1" outlineLevel="1" x14ac:dyDescent="0.25">
      <c r="A237" s="7" t="s">
        <v>677</v>
      </c>
      <c r="B237" s="2" t="s">
        <v>513</v>
      </c>
      <c r="C237" s="2" t="s">
        <v>503</v>
      </c>
      <c r="D237" s="1">
        <v>3</v>
      </c>
      <c r="E237" s="12" t="s">
        <v>681</v>
      </c>
      <c r="F237" s="18"/>
    </row>
    <row r="238" spans="1:7" ht="30" customHeight="1" outlineLevel="1" x14ac:dyDescent="0.25">
      <c r="A238" s="7" t="s">
        <v>677</v>
      </c>
      <c r="B238" s="11" t="s">
        <v>1084</v>
      </c>
      <c r="C238" s="2" t="s">
        <v>503</v>
      </c>
      <c r="D238" s="1">
        <v>3</v>
      </c>
      <c r="E238" s="12" t="s">
        <v>681</v>
      </c>
      <c r="F238" s="18"/>
    </row>
    <row r="239" spans="1:7" ht="30" customHeight="1" outlineLevel="1" x14ac:dyDescent="0.25">
      <c r="A239" s="7" t="s">
        <v>677</v>
      </c>
      <c r="B239" s="2" t="s">
        <v>1085</v>
      </c>
      <c r="C239" s="2" t="s">
        <v>503</v>
      </c>
      <c r="D239" s="1">
        <v>3</v>
      </c>
      <c r="E239" s="12" t="s">
        <v>681</v>
      </c>
      <c r="F239" s="18"/>
    </row>
    <row r="240" spans="1:7" ht="30" customHeight="1" outlineLevel="1" x14ac:dyDescent="0.25">
      <c r="A240" s="7" t="s">
        <v>677</v>
      </c>
      <c r="B240" s="2" t="s">
        <v>410</v>
      </c>
      <c r="C240" s="2" t="s">
        <v>503</v>
      </c>
      <c r="D240" s="1">
        <v>3</v>
      </c>
      <c r="E240" s="12" t="s">
        <v>681</v>
      </c>
      <c r="F240" s="18"/>
    </row>
    <row r="241" spans="1:6" ht="30" customHeight="1" outlineLevel="1" x14ac:dyDescent="0.25">
      <c r="A241" s="19" t="s">
        <v>677</v>
      </c>
      <c r="B241" s="58" t="s">
        <v>1109</v>
      </c>
      <c r="C241" s="20" t="s">
        <v>15</v>
      </c>
      <c r="D241" s="21">
        <v>5000</v>
      </c>
      <c r="E241" s="124">
        <v>35000</v>
      </c>
      <c r="F241" s="121" t="str">
        <f>CollectionList!N201</f>
        <v>Dragon God`s Protection
[ALL] Earned Exp (%) +2
[ALL] Auto-battle Count +5
[ALL] Action Power +2</v>
      </c>
    </row>
    <row r="242" spans="1:6" ht="30" customHeight="1" outlineLevel="1" x14ac:dyDescent="0.25">
      <c r="A242" s="22" t="s">
        <v>677</v>
      </c>
      <c r="B242" s="59" t="s">
        <v>1123</v>
      </c>
      <c r="C242" s="23" t="s">
        <v>15</v>
      </c>
      <c r="D242" s="24">
        <v>4000</v>
      </c>
      <c r="E242" s="125"/>
      <c r="F242" s="122"/>
    </row>
    <row r="243" spans="1:6" ht="30" customHeight="1" outlineLevel="1" x14ac:dyDescent="0.25">
      <c r="A243" s="22" t="s">
        <v>677</v>
      </c>
      <c r="B243" s="59" t="s">
        <v>1124</v>
      </c>
      <c r="C243" s="23" t="s">
        <v>15</v>
      </c>
      <c r="D243" s="24">
        <v>5000</v>
      </c>
      <c r="E243" s="125"/>
      <c r="F243" s="122"/>
    </row>
    <row r="244" spans="1:6" ht="30" customHeight="1" outlineLevel="1" x14ac:dyDescent="0.25">
      <c r="A244" s="22" t="s">
        <v>677</v>
      </c>
      <c r="B244" s="59" t="s">
        <v>1125</v>
      </c>
      <c r="C244" s="23" t="s">
        <v>15</v>
      </c>
      <c r="D244" s="24">
        <v>4000</v>
      </c>
      <c r="E244" s="125"/>
      <c r="F244" s="122"/>
    </row>
    <row r="245" spans="1:6" ht="30" customHeight="1" outlineLevel="1" x14ac:dyDescent="0.25">
      <c r="A245" s="22" t="s">
        <v>677</v>
      </c>
      <c r="B245" s="59" t="s">
        <v>1126</v>
      </c>
      <c r="C245" s="23" t="s">
        <v>15</v>
      </c>
      <c r="D245" s="24">
        <v>5000</v>
      </c>
      <c r="E245" s="125"/>
      <c r="F245" s="122"/>
    </row>
    <row r="246" spans="1:6" ht="30" customHeight="1" outlineLevel="1" x14ac:dyDescent="0.25">
      <c r="A246" s="22" t="s">
        <v>677</v>
      </c>
      <c r="B246" s="59" t="s">
        <v>1127</v>
      </c>
      <c r="C246" s="23" t="s">
        <v>15</v>
      </c>
      <c r="D246" s="24">
        <v>3000</v>
      </c>
      <c r="E246" s="125"/>
      <c r="F246" s="122"/>
    </row>
    <row r="247" spans="1:6" ht="30" customHeight="1" outlineLevel="1" x14ac:dyDescent="0.25">
      <c r="A247" s="22" t="s">
        <v>677</v>
      </c>
      <c r="B247" s="59" t="s">
        <v>514</v>
      </c>
      <c r="C247" s="23" t="s">
        <v>15</v>
      </c>
      <c r="D247" s="24">
        <v>5000</v>
      </c>
      <c r="E247" s="125"/>
      <c r="F247" s="122"/>
    </row>
    <row r="248" spans="1:6" ht="30" customHeight="1" outlineLevel="1" x14ac:dyDescent="0.25">
      <c r="A248" s="25" t="s">
        <v>677</v>
      </c>
      <c r="B248" s="26" t="s">
        <v>1121</v>
      </c>
      <c r="C248" s="26" t="s">
        <v>15</v>
      </c>
      <c r="D248" s="27">
        <v>4000</v>
      </c>
      <c r="E248" s="126"/>
      <c r="F248" s="123"/>
    </row>
    <row r="249" spans="1:6" ht="30" customHeight="1" outlineLevel="1" x14ac:dyDescent="0.25">
      <c r="A249" s="7" t="s">
        <v>677</v>
      </c>
      <c r="B249" s="2" t="s">
        <v>1080</v>
      </c>
      <c r="C249" s="2" t="s">
        <v>15</v>
      </c>
      <c r="D249" s="1">
        <v>10</v>
      </c>
      <c r="E249" s="12" t="s">
        <v>681</v>
      </c>
      <c r="F249" s="18"/>
    </row>
    <row r="250" spans="1:6" ht="30" customHeight="1" outlineLevel="1" x14ac:dyDescent="0.25">
      <c r="A250" s="7" t="s">
        <v>677</v>
      </c>
      <c r="B250" s="11" t="s">
        <v>1082</v>
      </c>
      <c r="C250" s="2" t="s">
        <v>15</v>
      </c>
      <c r="D250" s="1">
        <v>5</v>
      </c>
      <c r="E250" s="12" t="s">
        <v>681</v>
      </c>
      <c r="F250" s="18"/>
    </row>
    <row r="251" spans="1:6" ht="30" customHeight="1" outlineLevel="1" x14ac:dyDescent="0.25">
      <c r="A251" s="7" t="s">
        <v>677</v>
      </c>
      <c r="B251" s="11" t="s">
        <v>1083</v>
      </c>
      <c r="C251" s="2" t="s">
        <v>15</v>
      </c>
      <c r="D251" s="1">
        <v>5</v>
      </c>
      <c r="E251" s="12" t="s">
        <v>681</v>
      </c>
      <c r="F251" s="18"/>
    </row>
    <row r="252" spans="1:6" ht="30" customHeight="1" outlineLevel="1" x14ac:dyDescent="0.25">
      <c r="A252" s="7" t="s">
        <v>677</v>
      </c>
      <c r="B252" s="2" t="s">
        <v>178</v>
      </c>
      <c r="C252" s="2" t="s">
        <v>15</v>
      </c>
      <c r="D252" s="1">
        <v>5</v>
      </c>
      <c r="E252" s="12" t="s">
        <v>681</v>
      </c>
      <c r="F252" s="18"/>
    </row>
    <row r="253" spans="1:6" ht="30" customHeight="1" outlineLevel="1" x14ac:dyDescent="0.25">
      <c r="A253" s="7" t="s">
        <v>677</v>
      </c>
      <c r="B253" s="2" t="s">
        <v>329</v>
      </c>
      <c r="C253" s="2" t="s">
        <v>15</v>
      </c>
      <c r="D253" s="1">
        <v>20</v>
      </c>
      <c r="E253" s="12" t="s">
        <v>681</v>
      </c>
      <c r="F253" s="18"/>
    </row>
    <row r="254" spans="1:6" ht="30" customHeight="1" outlineLevel="1" x14ac:dyDescent="0.25">
      <c r="A254" s="7" t="s">
        <v>677</v>
      </c>
      <c r="B254" s="2" t="s">
        <v>325</v>
      </c>
      <c r="C254" s="2" t="s">
        <v>15</v>
      </c>
      <c r="D254" s="1">
        <v>40</v>
      </c>
      <c r="E254" s="12" t="s">
        <v>681</v>
      </c>
      <c r="F254" s="18"/>
    </row>
    <row r="255" spans="1:6" ht="30" customHeight="1" outlineLevel="1" x14ac:dyDescent="0.25">
      <c r="A255" s="7" t="s">
        <v>677</v>
      </c>
      <c r="B255" s="2" t="s">
        <v>331</v>
      </c>
      <c r="C255" s="2" t="s">
        <v>15</v>
      </c>
      <c r="D255" s="1">
        <v>20</v>
      </c>
      <c r="E255" s="12" t="s">
        <v>681</v>
      </c>
      <c r="F255" s="18"/>
    </row>
    <row r="256" spans="1:6" ht="30" customHeight="1" outlineLevel="1" x14ac:dyDescent="0.25">
      <c r="A256" s="7" t="s">
        <v>677</v>
      </c>
      <c r="B256" s="2" t="s">
        <v>327</v>
      </c>
      <c r="C256" s="2" t="s">
        <v>15</v>
      </c>
      <c r="D256" s="1">
        <v>40</v>
      </c>
      <c r="E256" s="12" t="s">
        <v>681</v>
      </c>
      <c r="F256" s="18"/>
    </row>
    <row r="257" spans="1:6" ht="30" customHeight="1" outlineLevel="1" x14ac:dyDescent="0.25">
      <c r="A257" s="7" t="s">
        <v>677</v>
      </c>
      <c r="B257" s="2" t="s">
        <v>330</v>
      </c>
      <c r="C257" s="2" t="s">
        <v>15</v>
      </c>
      <c r="D257" s="1">
        <v>20</v>
      </c>
      <c r="E257" s="12" t="s">
        <v>681</v>
      </c>
      <c r="F257" s="18"/>
    </row>
    <row r="258" spans="1:6" ht="30" customHeight="1" outlineLevel="1" x14ac:dyDescent="0.25">
      <c r="A258" s="7" t="s">
        <v>677</v>
      </c>
      <c r="B258" s="2" t="s">
        <v>326</v>
      </c>
      <c r="C258" s="2" t="s">
        <v>15</v>
      </c>
      <c r="D258" s="1">
        <v>40</v>
      </c>
      <c r="E258" s="12" t="s">
        <v>681</v>
      </c>
      <c r="F258" s="18"/>
    </row>
    <row r="259" spans="1:6" ht="30" customHeight="1" outlineLevel="1" x14ac:dyDescent="0.25">
      <c r="A259" s="7" t="s">
        <v>677</v>
      </c>
      <c r="B259" s="2" t="s">
        <v>328</v>
      </c>
      <c r="C259" s="2" t="s">
        <v>15</v>
      </c>
      <c r="D259" s="1">
        <v>20</v>
      </c>
      <c r="E259" s="12" t="s">
        <v>681</v>
      </c>
      <c r="F259" s="18"/>
    </row>
    <row r="260" spans="1:6" ht="30" customHeight="1" outlineLevel="1" x14ac:dyDescent="0.25">
      <c r="A260" s="7" t="s">
        <v>677</v>
      </c>
      <c r="B260" s="2" t="s">
        <v>324</v>
      </c>
      <c r="C260" s="2" t="s">
        <v>15</v>
      </c>
      <c r="D260" s="1">
        <v>40</v>
      </c>
      <c r="E260" s="12" t="s">
        <v>681</v>
      </c>
      <c r="F260" s="18"/>
    </row>
    <row r="261" spans="1:6" ht="30" customHeight="1" outlineLevel="1" x14ac:dyDescent="0.25">
      <c r="A261" s="7" t="s">
        <v>677</v>
      </c>
      <c r="B261" s="2" t="s">
        <v>513</v>
      </c>
      <c r="C261" s="2" t="s">
        <v>15</v>
      </c>
      <c r="D261" s="1">
        <v>5</v>
      </c>
      <c r="E261" s="12" t="s">
        <v>681</v>
      </c>
      <c r="F261" s="18"/>
    </row>
    <row r="262" spans="1:6" ht="30" customHeight="1" outlineLevel="1" x14ac:dyDescent="0.25">
      <c r="A262" s="7" t="s">
        <v>677</v>
      </c>
      <c r="B262" s="2" t="s">
        <v>1084</v>
      </c>
      <c r="C262" s="2" t="s">
        <v>15</v>
      </c>
      <c r="D262" s="1">
        <v>5</v>
      </c>
      <c r="E262" s="12" t="s">
        <v>681</v>
      </c>
      <c r="F262" s="18"/>
    </row>
    <row r="263" spans="1:6" ht="30" customHeight="1" outlineLevel="1" x14ac:dyDescent="0.25">
      <c r="A263" s="7" t="s">
        <v>677</v>
      </c>
      <c r="B263" s="2" t="s">
        <v>1085</v>
      </c>
      <c r="C263" s="2" t="s">
        <v>15</v>
      </c>
      <c r="D263" s="1">
        <v>5</v>
      </c>
      <c r="E263" s="12" t="s">
        <v>681</v>
      </c>
      <c r="F263" s="18"/>
    </row>
    <row r="264" spans="1:6" ht="30" customHeight="1" outlineLevel="1" x14ac:dyDescent="0.25">
      <c r="A264" s="7" t="s">
        <v>677</v>
      </c>
      <c r="B264" s="2" t="s">
        <v>410</v>
      </c>
      <c r="C264" s="2" t="s">
        <v>15</v>
      </c>
      <c r="D264" s="1">
        <v>5</v>
      </c>
      <c r="E264" s="12" t="s">
        <v>681</v>
      </c>
      <c r="F264" s="18"/>
    </row>
    <row r="265" spans="1:6" ht="30" customHeight="1" outlineLevel="1" x14ac:dyDescent="0.25">
      <c r="A265" s="7" t="s">
        <v>677</v>
      </c>
      <c r="B265" s="2" t="s">
        <v>504</v>
      </c>
      <c r="C265" s="2" t="s">
        <v>15</v>
      </c>
      <c r="D265" s="1">
        <v>50</v>
      </c>
      <c r="E265" s="12" t="s">
        <v>681</v>
      </c>
      <c r="F265" s="18"/>
    </row>
    <row r="266" spans="1:6" ht="30" customHeight="1" outlineLevel="1" x14ac:dyDescent="0.25">
      <c r="A266" s="7" t="s">
        <v>677</v>
      </c>
      <c r="B266" s="11" t="s">
        <v>1128</v>
      </c>
      <c r="C266" s="2" t="s">
        <v>15</v>
      </c>
      <c r="D266" s="1">
        <v>50</v>
      </c>
      <c r="E266" s="12" t="s">
        <v>681</v>
      </c>
      <c r="F266" s="18"/>
    </row>
    <row r="267" spans="1:6" ht="30" customHeight="1" outlineLevel="1" x14ac:dyDescent="0.25">
      <c r="A267" s="7" t="s">
        <v>677</v>
      </c>
      <c r="B267" s="2" t="s">
        <v>122</v>
      </c>
      <c r="C267" s="2" t="s">
        <v>15</v>
      </c>
      <c r="D267" s="1">
        <v>75</v>
      </c>
      <c r="E267" s="12" t="s">
        <v>681</v>
      </c>
      <c r="F267" s="18"/>
    </row>
    <row r="268" spans="1:6" ht="30" customHeight="1" outlineLevel="1" x14ac:dyDescent="0.25">
      <c r="A268" s="7" t="s">
        <v>677</v>
      </c>
      <c r="B268" s="2" t="s">
        <v>515</v>
      </c>
      <c r="C268" s="2" t="s">
        <v>15</v>
      </c>
      <c r="D268" s="1">
        <v>150</v>
      </c>
      <c r="E268" s="12" t="s">
        <v>681</v>
      </c>
      <c r="F268" s="18"/>
    </row>
    <row r="269" spans="1:6" ht="30" customHeight="1" outlineLevel="1" x14ac:dyDescent="0.25">
      <c r="A269" s="7" t="s">
        <v>677</v>
      </c>
      <c r="B269" s="2" t="s">
        <v>303</v>
      </c>
      <c r="C269" s="2" t="s">
        <v>15</v>
      </c>
      <c r="D269" s="1">
        <v>500</v>
      </c>
      <c r="E269" s="12" t="s">
        <v>681</v>
      </c>
      <c r="F269" s="18"/>
    </row>
    <row r="270" spans="1:6" ht="30" customHeight="1" outlineLevel="1" x14ac:dyDescent="0.25">
      <c r="A270" s="33" t="s">
        <v>677</v>
      </c>
      <c r="B270" s="34" t="s">
        <v>516</v>
      </c>
      <c r="C270" s="34" t="s">
        <v>15</v>
      </c>
      <c r="D270" s="35">
        <v>2500</v>
      </c>
      <c r="E270" s="129">
        <v>10000</v>
      </c>
      <c r="F270" s="127" t="str">
        <f>CollectionList!N125</f>
        <v>Blessed Paladin`s Protection
[ALL] Magic Damage (%) +5
[ALL] Min. Attack Power +150
[ALL] Max. Attack Power +150</v>
      </c>
    </row>
    <row r="271" spans="1:6" ht="30" customHeight="1" outlineLevel="1" x14ac:dyDescent="0.25">
      <c r="A271" s="36" t="s">
        <v>677</v>
      </c>
      <c r="B271" s="37" t="s">
        <v>517</v>
      </c>
      <c r="C271" s="37" t="s">
        <v>15</v>
      </c>
      <c r="D271" s="38">
        <v>2500</v>
      </c>
      <c r="E271" s="132"/>
      <c r="F271" s="131"/>
    </row>
    <row r="272" spans="1:6" ht="30" customHeight="1" outlineLevel="1" x14ac:dyDescent="0.25">
      <c r="A272" s="36" t="s">
        <v>677</v>
      </c>
      <c r="B272" s="37" t="s">
        <v>518</v>
      </c>
      <c r="C272" s="37" t="s">
        <v>15</v>
      </c>
      <c r="D272" s="38">
        <v>2500</v>
      </c>
      <c r="E272" s="132"/>
      <c r="F272" s="131"/>
    </row>
    <row r="273" spans="1:7" ht="30" customHeight="1" outlineLevel="1" x14ac:dyDescent="0.25">
      <c r="A273" s="39" t="s">
        <v>677</v>
      </c>
      <c r="B273" s="40" t="s">
        <v>519</v>
      </c>
      <c r="C273" s="40" t="s">
        <v>15</v>
      </c>
      <c r="D273" s="41">
        <v>2500</v>
      </c>
      <c r="E273" s="130"/>
      <c r="F273" s="128"/>
    </row>
    <row r="274" spans="1:7" ht="30" customHeight="1" outlineLevel="1" x14ac:dyDescent="0.25">
      <c r="A274" s="48" t="s">
        <v>677</v>
      </c>
      <c r="B274" s="49" t="s">
        <v>1129</v>
      </c>
      <c r="C274" s="49" t="s">
        <v>15</v>
      </c>
      <c r="D274" s="50">
        <v>2500</v>
      </c>
      <c r="E274" s="57" t="s">
        <v>681</v>
      </c>
      <c r="F274" s="144" t="str">
        <f>CollectionList!N204</f>
        <v>Descent Of The Dragon Gods [Dragon Collection]
[ALL] Magic Damage (%) +10
[ALL] Min. Attack Power +750
[ALL] Max. Attack Power +750</v>
      </c>
      <c r="G274" s="148" t="s">
        <v>1454</v>
      </c>
    </row>
    <row r="275" spans="1:7" ht="30" customHeight="1" outlineLevel="1" x14ac:dyDescent="0.25">
      <c r="A275" s="48" t="s">
        <v>677</v>
      </c>
      <c r="B275" s="49" t="s">
        <v>520</v>
      </c>
      <c r="C275" s="49" t="s">
        <v>15</v>
      </c>
      <c r="D275" s="50">
        <v>2500</v>
      </c>
      <c r="E275" s="57" t="s">
        <v>681</v>
      </c>
      <c r="F275" s="115"/>
      <c r="G275" s="148"/>
    </row>
    <row r="276" spans="1:7" ht="30" customHeight="1" outlineLevel="1" x14ac:dyDescent="0.25">
      <c r="A276" s="48" t="s">
        <v>677</v>
      </c>
      <c r="B276" s="49" t="s">
        <v>521</v>
      </c>
      <c r="C276" s="49" t="s">
        <v>15</v>
      </c>
      <c r="D276" s="50">
        <v>2500</v>
      </c>
      <c r="E276" s="57" t="s">
        <v>681</v>
      </c>
      <c r="F276" s="115"/>
      <c r="G276" s="148"/>
    </row>
    <row r="277" spans="1:7" ht="30" customHeight="1" outlineLevel="1" x14ac:dyDescent="0.25">
      <c r="A277" s="48" t="s">
        <v>677</v>
      </c>
      <c r="B277" s="49" t="s">
        <v>522</v>
      </c>
      <c r="C277" s="49" t="s">
        <v>15</v>
      </c>
      <c r="D277" s="50">
        <v>2500</v>
      </c>
      <c r="E277" s="57" t="s">
        <v>681</v>
      </c>
      <c r="F277" s="115"/>
      <c r="G277" s="148"/>
    </row>
    <row r="278" spans="1:7" ht="30" customHeight="1" outlineLevel="1" x14ac:dyDescent="0.25">
      <c r="A278" s="19" t="s">
        <v>677</v>
      </c>
      <c r="B278" s="58" t="s">
        <v>1130</v>
      </c>
      <c r="C278" s="20" t="s">
        <v>15</v>
      </c>
      <c r="D278" s="21">
        <v>2500</v>
      </c>
      <c r="E278" s="124">
        <v>9000</v>
      </c>
      <c r="F278" s="121" t="str">
        <f>CollectionList!N157</f>
        <v>[Brilliant Season Event] Phantom Thief Set
[ALL] Auto-battle Count +3
[Melee] Str +150
[Melee] Vit +50</v>
      </c>
    </row>
    <row r="279" spans="1:7" ht="30" customHeight="1" outlineLevel="1" x14ac:dyDescent="0.25">
      <c r="A279" s="22" t="s">
        <v>677</v>
      </c>
      <c r="B279" s="23" t="s">
        <v>523</v>
      </c>
      <c r="C279" s="23" t="s">
        <v>15</v>
      </c>
      <c r="D279" s="24">
        <v>2500</v>
      </c>
      <c r="E279" s="125"/>
      <c r="F279" s="122"/>
    </row>
    <row r="280" spans="1:7" ht="30" customHeight="1" outlineLevel="1" x14ac:dyDescent="0.25">
      <c r="A280" s="22" t="s">
        <v>677</v>
      </c>
      <c r="B280" s="23" t="s">
        <v>524</v>
      </c>
      <c r="C280" s="23" t="s">
        <v>15</v>
      </c>
      <c r="D280" s="24">
        <v>2000</v>
      </c>
      <c r="E280" s="125"/>
      <c r="F280" s="122"/>
    </row>
    <row r="281" spans="1:7" ht="30" customHeight="1" outlineLevel="1" x14ac:dyDescent="0.25">
      <c r="A281" s="25" t="s">
        <v>677</v>
      </c>
      <c r="B281" s="60" t="s">
        <v>1131</v>
      </c>
      <c r="C281" s="26" t="s">
        <v>15</v>
      </c>
      <c r="D281" s="27">
        <v>2000</v>
      </c>
      <c r="E281" s="126"/>
      <c r="F281" s="123"/>
    </row>
    <row r="282" spans="1:7" ht="30" customHeight="1" outlineLevel="1" x14ac:dyDescent="0.25">
      <c r="A282" s="7" t="s">
        <v>677</v>
      </c>
      <c r="B282" s="2" t="s">
        <v>525</v>
      </c>
      <c r="C282" s="2" t="s">
        <v>503</v>
      </c>
      <c r="D282" s="1">
        <v>15</v>
      </c>
      <c r="E282" s="12" t="s">
        <v>681</v>
      </c>
      <c r="F282" s="18"/>
    </row>
    <row r="283" spans="1:7" ht="30" customHeight="1" outlineLevel="1" x14ac:dyDescent="0.25">
      <c r="A283" s="7" t="s">
        <v>677</v>
      </c>
      <c r="B283" s="2" t="s">
        <v>525</v>
      </c>
      <c r="C283" s="2" t="s">
        <v>15</v>
      </c>
      <c r="D283" s="1">
        <v>10</v>
      </c>
      <c r="E283" s="12" t="s">
        <v>681</v>
      </c>
      <c r="F283" s="18"/>
    </row>
    <row r="284" spans="1:7" ht="30" customHeight="1" outlineLevel="1" x14ac:dyDescent="0.25">
      <c r="A284" s="19" t="s">
        <v>677</v>
      </c>
      <c r="B284" s="20" t="s">
        <v>526</v>
      </c>
      <c r="C284" s="20" t="s">
        <v>15</v>
      </c>
      <c r="D284" s="21">
        <v>2000</v>
      </c>
      <c r="E284" s="124">
        <v>6000</v>
      </c>
      <c r="F284" s="121" t="str">
        <f>CollectionList!N72</f>
        <v>Gothic Collection
[ALL] Auto-battle Count +10
[ALL] Min. Attack Power +150
[ALL] Max. Attack Power +150</v>
      </c>
    </row>
    <row r="285" spans="1:7" ht="30" customHeight="1" outlineLevel="1" x14ac:dyDescent="0.25">
      <c r="A285" s="22" t="s">
        <v>677</v>
      </c>
      <c r="B285" s="23" t="s">
        <v>527</v>
      </c>
      <c r="C285" s="23" t="s">
        <v>15</v>
      </c>
      <c r="D285" s="24">
        <v>2000</v>
      </c>
      <c r="E285" s="125"/>
      <c r="F285" s="122"/>
    </row>
    <row r="286" spans="1:7" ht="30" customHeight="1" outlineLevel="1" x14ac:dyDescent="0.25">
      <c r="A286" s="25" t="s">
        <v>677</v>
      </c>
      <c r="B286" s="26" t="s">
        <v>1110</v>
      </c>
      <c r="C286" s="26" t="s">
        <v>15</v>
      </c>
      <c r="D286" s="27">
        <v>2000</v>
      </c>
      <c r="E286" s="126"/>
      <c r="F286" s="123"/>
    </row>
    <row r="287" spans="1:7" ht="30" customHeight="1" outlineLevel="1" x14ac:dyDescent="0.25">
      <c r="A287" s="7" t="s">
        <v>677</v>
      </c>
      <c r="B287" s="2" t="s">
        <v>528</v>
      </c>
      <c r="C287" s="2" t="s">
        <v>503</v>
      </c>
      <c r="D287" s="1">
        <v>2500</v>
      </c>
      <c r="E287" s="12" t="s">
        <v>681</v>
      </c>
      <c r="F287" s="18"/>
    </row>
    <row r="288" spans="1:7" ht="30" customHeight="1" outlineLevel="1" x14ac:dyDescent="0.25">
      <c r="A288" s="7" t="s">
        <v>677</v>
      </c>
      <c r="B288" s="2" t="s">
        <v>529</v>
      </c>
      <c r="C288" s="2" t="s">
        <v>503</v>
      </c>
      <c r="D288" s="1">
        <v>2500</v>
      </c>
      <c r="E288" s="12" t="s">
        <v>681</v>
      </c>
      <c r="F288" s="18"/>
    </row>
    <row r="289" spans="1:7" ht="30" customHeight="1" outlineLevel="1" x14ac:dyDescent="0.25">
      <c r="A289" s="7" t="s">
        <v>677</v>
      </c>
      <c r="B289" s="2" t="s">
        <v>530</v>
      </c>
      <c r="C289" s="2" t="s">
        <v>503</v>
      </c>
      <c r="D289" s="1">
        <v>2500</v>
      </c>
      <c r="E289" s="12" t="s">
        <v>681</v>
      </c>
      <c r="F289" s="18"/>
    </row>
    <row r="290" spans="1:7" ht="30" customHeight="1" outlineLevel="1" x14ac:dyDescent="0.25">
      <c r="A290" s="7" t="s">
        <v>677</v>
      </c>
      <c r="B290" s="2" t="s">
        <v>531</v>
      </c>
      <c r="C290" s="2" t="s">
        <v>503</v>
      </c>
      <c r="D290" s="1">
        <v>2500</v>
      </c>
      <c r="E290" s="12" t="s">
        <v>681</v>
      </c>
      <c r="F290" s="18"/>
    </row>
    <row r="291" spans="1:7" ht="30" customHeight="1" outlineLevel="1" x14ac:dyDescent="0.25">
      <c r="A291" s="7" t="s">
        <v>677</v>
      </c>
      <c r="B291" s="2" t="s">
        <v>532</v>
      </c>
      <c r="C291" s="2" t="s">
        <v>503</v>
      </c>
      <c r="D291" s="1">
        <v>2500</v>
      </c>
      <c r="E291" s="12" t="s">
        <v>681</v>
      </c>
      <c r="F291" s="18"/>
    </row>
    <row r="292" spans="1:7" ht="30" customHeight="1" outlineLevel="1" x14ac:dyDescent="0.25">
      <c r="A292" s="7" t="s">
        <v>677</v>
      </c>
      <c r="B292" s="2" t="s">
        <v>533</v>
      </c>
      <c r="C292" s="2" t="s">
        <v>503</v>
      </c>
      <c r="D292" s="1">
        <v>2500</v>
      </c>
      <c r="E292" s="12" t="s">
        <v>681</v>
      </c>
      <c r="F292" s="18"/>
    </row>
    <row r="293" spans="1:7" ht="30" customHeight="1" outlineLevel="1" x14ac:dyDescent="0.25">
      <c r="A293" s="33" t="s">
        <v>677</v>
      </c>
      <c r="B293" s="34" t="s">
        <v>534</v>
      </c>
      <c r="C293" s="34" t="s">
        <v>503</v>
      </c>
      <c r="D293" s="35">
        <v>3000</v>
      </c>
      <c r="E293" s="129">
        <v>12000</v>
      </c>
      <c r="F293" s="127" t="str">
        <f>CollectionList!N122</f>
        <v>Emotional Retro Collection
[ALL] Magic Damage (%) +5
[ALL] Min. Attack Power +100
[ALL] Max. Attack Power +100</v>
      </c>
    </row>
    <row r="294" spans="1:7" ht="30" customHeight="1" outlineLevel="1" x14ac:dyDescent="0.25">
      <c r="A294" s="36" t="s">
        <v>677</v>
      </c>
      <c r="B294" s="37" t="s">
        <v>535</v>
      </c>
      <c r="C294" s="37" t="s">
        <v>503</v>
      </c>
      <c r="D294" s="38">
        <v>3000</v>
      </c>
      <c r="E294" s="132"/>
      <c r="F294" s="131"/>
    </row>
    <row r="295" spans="1:7" ht="30" customHeight="1" outlineLevel="1" x14ac:dyDescent="0.25">
      <c r="A295" s="36" t="s">
        <v>677</v>
      </c>
      <c r="B295" s="37" t="s">
        <v>536</v>
      </c>
      <c r="C295" s="37" t="s">
        <v>503</v>
      </c>
      <c r="D295" s="38">
        <v>3000</v>
      </c>
      <c r="E295" s="132"/>
      <c r="F295" s="131"/>
    </row>
    <row r="296" spans="1:7" ht="30" customHeight="1" outlineLevel="1" x14ac:dyDescent="0.25">
      <c r="A296" s="39" t="s">
        <v>677</v>
      </c>
      <c r="B296" s="40" t="s">
        <v>1111</v>
      </c>
      <c r="C296" s="40" t="s">
        <v>503</v>
      </c>
      <c r="D296" s="41">
        <v>3000</v>
      </c>
      <c r="E296" s="130"/>
      <c r="F296" s="128"/>
    </row>
    <row r="297" spans="1:7" ht="30" customHeight="1" outlineLevel="1" x14ac:dyDescent="0.25">
      <c r="A297" s="62" t="s">
        <v>677</v>
      </c>
      <c r="B297" s="63" t="s">
        <v>113</v>
      </c>
      <c r="C297" s="63" t="s">
        <v>503</v>
      </c>
      <c r="D297" s="64">
        <v>2500</v>
      </c>
      <c r="E297" s="141">
        <v>10000</v>
      </c>
      <c r="F297" s="136" t="str">
        <f>CollectionList!N123</f>
        <v>[Brilliant Season Event] Retro Set
[ALL] Auto-battle Count +3
[Magic] Int +500
[ALL] Earned Exp (%) +3</v>
      </c>
      <c r="G297" s="97" t="str">
        <f>HYPERLINK("#B333", "Click Here to see Duplicate")</f>
        <v>Click Here to see Duplicate</v>
      </c>
    </row>
    <row r="298" spans="1:7" ht="30" customHeight="1" outlineLevel="1" x14ac:dyDescent="0.25">
      <c r="A298" s="65" t="s">
        <v>677</v>
      </c>
      <c r="B298" s="29" t="s">
        <v>114</v>
      </c>
      <c r="C298" s="29" t="s">
        <v>503</v>
      </c>
      <c r="D298" s="30">
        <v>2500</v>
      </c>
      <c r="E298" s="146"/>
      <c r="F298" s="145"/>
      <c r="G298" s="98"/>
    </row>
    <row r="299" spans="1:7" ht="30" customHeight="1" outlineLevel="1" x14ac:dyDescent="0.25">
      <c r="A299" s="65" t="s">
        <v>677</v>
      </c>
      <c r="B299" s="29" t="s">
        <v>116</v>
      </c>
      <c r="C299" s="29" t="s">
        <v>503</v>
      </c>
      <c r="D299" s="30">
        <v>2500</v>
      </c>
      <c r="E299" s="146"/>
      <c r="F299" s="145"/>
      <c r="G299" s="98"/>
    </row>
    <row r="300" spans="1:7" ht="30" customHeight="1" outlineLevel="1" x14ac:dyDescent="0.25">
      <c r="A300" s="66" t="s">
        <v>677</v>
      </c>
      <c r="B300" s="61" t="s">
        <v>115</v>
      </c>
      <c r="C300" s="61" t="s">
        <v>503</v>
      </c>
      <c r="D300" s="67">
        <v>2500</v>
      </c>
      <c r="E300" s="142"/>
      <c r="F300" s="137"/>
      <c r="G300" s="98"/>
    </row>
    <row r="301" spans="1:7" ht="30" customHeight="1" outlineLevel="1" x14ac:dyDescent="0.25">
      <c r="A301" s="7" t="s">
        <v>677</v>
      </c>
      <c r="B301" s="2" t="s">
        <v>537</v>
      </c>
      <c r="C301" s="2" t="s">
        <v>503</v>
      </c>
      <c r="D301" s="1">
        <v>500</v>
      </c>
      <c r="E301" s="12" t="s">
        <v>681</v>
      </c>
      <c r="F301" s="18"/>
    </row>
    <row r="302" spans="1:7" ht="30" customHeight="1" outlineLevel="1" x14ac:dyDescent="0.25">
      <c r="A302" s="7" t="s">
        <v>677</v>
      </c>
      <c r="B302" s="11" t="s">
        <v>538</v>
      </c>
      <c r="C302" s="2" t="s">
        <v>503</v>
      </c>
      <c r="D302" s="1">
        <v>1000</v>
      </c>
      <c r="E302" s="12" t="s">
        <v>681</v>
      </c>
      <c r="F302" s="18"/>
    </row>
    <row r="303" spans="1:7" ht="30" customHeight="1" outlineLevel="1" x14ac:dyDescent="0.25">
      <c r="A303" s="19" t="s">
        <v>677</v>
      </c>
      <c r="B303" s="20" t="s">
        <v>539</v>
      </c>
      <c r="C303" s="20" t="s">
        <v>503</v>
      </c>
      <c r="D303" s="21">
        <v>2000</v>
      </c>
      <c r="E303" s="124">
        <v>7000</v>
      </c>
      <c r="F303" s="121" t="str">
        <f>CollectionList!N144</f>
        <v>[Brilliant Season Event] Azure Dragon Warrior Set
[ALL] Auto-battle Count +3
[Melee] Str +150
[Melee] Vit +50</v>
      </c>
    </row>
    <row r="304" spans="1:7" ht="30" customHeight="1" outlineLevel="1" x14ac:dyDescent="0.25">
      <c r="A304" s="22" t="s">
        <v>677</v>
      </c>
      <c r="B304" s="23" t="s">
        <v>540</v>
      </c>
      <c r="C304" s="23" t="s">
        <v>503</v>
      </c>
      <c r="D304" s="24">
        <v>2000</v>
      </c>
      <c r="E304" s="125"/>
      <c r="F304" s="122"/>
    </row>
    <row r="305" spans="1:7" ht="30" customHeight="1" outlineLevel="1" x14ac:dyDescent="0.25">
      <c r="A305" s="22" t="s">
        <v>677</v>
      </c>
      <c r="B305" s="23" t="s">
        <v>541</v>
      </c>
      <c r="C305" s="23" t="s">
        <v>503</v>
      </c>
      <c r="D305" s="24">
        <v>1500</v>
      </c>
      <c r="E305" s="125"/>
      <c r="F305" s="122"/>
    </row>
    <row r="306" spans="1:7" ht="30" customHeight="1" outlineLevel="1" x14ac:dyDescent="0.25">
      <c r="A306" s="25" t="s">
        <v>677</v>
      </c>
      <c r="B306" s="26" t="s">
        <v>542</v>
      </c>
      <c r="C306" s="26" t="s">
        <v>503</v>
      </c>
      <c r="D306" s="27">
        <v>1500</v>
      </c>
      <c r="E306" s="126"/>
      <c r="F306" s="123"/>
    </row>
    <row r="307" spans="1:7" ht="30" customHeight="1" outlineLevel="1" x14ac:dyDescent="0.25">
      <c r="A307" s="19" t="s">
        <v>677</v>
      </c>
      <c r="B307" s="20" t="s">
        <v>543</v>
      </c>
      <c r="C307" s="20" t="s">
        <v>503</v>
      </c>
      <c r="D307" s="21">
        <v>2000</v>
      </c>
      <c r="E307" s="124">
        <v>8000</v>
      </c>
      <c r="F307" s="121" t="str">
        <f>CollectionList!N143</f>
        <v>[Brilliant Season Event] Sportswear Set
[ALL] Auto-battle Count +3</v>
      </c>
    </row>
    <row r="308" spans="1:7" ht="30" customHeight="1" outlineLevel="1" x14ac:dyDescent="0.25">
      <c r="A308" s="22" t="s">
        <v>677</v>
      </c>
      <c r="B308" s="23" t="s">
        <v>544</v>
      </c>
      <c r="C308" s="23" t="s">
        <v>503</v>
      </c>
      <c r="D308" s="24">
        <v>1500</v>
      </c>
      <c r="E308" s="125"/>
      <c r="F308" s="122"/>
    </row>
    <row r="309" spans="1:7" ht="30" customHeight="1" outlineLevel="1" x14ac:dyDescent="0.25">
      <c r="A309" s="22" t="s">
        <v>677</v>
      </c>
      <c r="B309" s="23" t="s">
        <v>545</v>
      </c>
      <c r="C309" s="23" t="s">
        <v>503</v>
      </c>
      <c r="D309" s="24">
        <v>1500</v>
      </c>
      <c r="E309" s="125"/>
      <c r="F309" s="122"/>
    </row>
    <row r="310" spans="1:7" ht="30" customHeight="1" outlineLevel="1" x14ac:dyDescent="0.25">
      <c r="A310" s="22" t="s">
        <v>677</v>
      </c>
      <c r="B310" s="23" t="s">
        <v>546</v>
      </c>
      <c r="C310" s="23" t="s">
        <v>503</v>
      </c>
      <c r="D310" s="24">
        <v>1500</v>
      </c>
      <c r="E310" s="125"/>
      <c r="F310" s="122"/>
    </row>
    <row r="311" spans="1:7" ht="30" customHeight="1" outlineLevel="1" x14ac:dyDescent="0.25">
      <c r="A311" s="25" t="s">
        <v>677</v>
      </c>
      <c r="B311" s="26" t="s">
        <v>547</v>
      </c>
      <c r="C311" s="26" t="s">
        <v>503</v>
      </c>
      <c r="D311" s="27">
        <v>1500</v>
      </c>
      <c r="E311" s="126"/>
      <c r="F311" s="123"/>
    </row>
    <row r="312" spans="1:7" ht="30" customHeight="1" outlineLevel="1" x14ac:dyDescent="0.25">
      <c r="A312" s="19" t="s">
        <v>677</v>
      </c>
      <c r="B312" s="58" t="s">
        <v>1132</v>
      </c>
      <c r="C312" s="20" t="s">
        <v>503</v>
      </c>
      <c r="D312" s="21">
        <v>3000</v>
      </c>
      <c r="E312" s="124">
        <v>9000</v>
      </c>
      <c r="F312" s="121" t="str">
        <f>CollectionList!N147</f>
        <v>[Brilliant Season Event] Funny`s Celebration Set
[ALL] Auto-battle Count +3
[Magic] Int +500
[ALL] Earned Exp (%) +3</v>
      </c>
    </row>
    <row r="313" spans="1:7" ht="30" customHeight="1" outlineLevel="1" x14ac:dyDescent="0.25">
      <c r="A313" s="22" t="s">
        <v>677</v>
      </c>
      <c r="B313" s="59" t="s">
        <v>1133</v>
      </c>
      <c r="C313" s="23" t="s">
        <v>503</v>
      </c>
      <c r="D313" s="24">
        <v>2500</v>
      </c>
      <c r="E313" s="125"/>
      <c r="F313" s="122"/>
    </row>
    <row r="314" spans="1:7" ht="30" customHeight="1" outlineLevel="1" x14ac:dyDescent="0.25">
      <c r="A314" s="22" t="s">
        <v>677</v>
      </c>
      <c r="B314" s="59" t="s">
        <v>1134</v>
      </c>
      <c r="C314" s="23" t="s">
        <v>503</v>
      </c>
      <c r="D314" s="24">
        <v>2000</v>
      </c>
      <c r="E314" s="125"/>
      <c r="F314" s="122"/>
    </row>
    <row r="315" spans="1:7" ht="30" customHeight="1" outlineLevel="1" x14ac:dyDescent="0.25">
      <c r="A315" s="25" t="s">
        <v>677</v>
      </c>
      <c r="B315" s="60" t="s">
        <v>1135</v>
      </c>
      <c r="C315" s="26" t="s">
        <v>503</v>
      </c>
      <c r="D315" s="27">
        <v>1500</v>
      </c>
      <c r="E315" s="126"/>
      <c r="F315" s="123"/>
    </row>
    <row r="316" spans="1:7" ht="30" customHeight="1" x14ac:dyDescent="0.25">
      <c r="A316" s="7"/>
      <c r="B316" s="2"/>
      <c r="C316" s="2"/>
      <c r="D316" s="1"/>
      <c r="E316" s="7"/>
      <c r="F316" s="18"/>
    </row>
    <row r="317" spans="1:7" ht="30" customHeight="1" x14ac:dyDescent="0.25">
      <c r="A317" s="150" t="s">
        <v>701</v>
      </c>
      <c r="B317" s="150"/>
      <c r="C317" s="150"/>
      <c r="D317" s="150"/>
      <c r="E317" s="150"/>
      <c r="F317" s="150"/>
      <c r="G317" s="150"/>
    </row>
    <row r="318" spans="1:7" ht="30" customHeight="1" outlineLevel="1" x14ac:dyDescent="0.25">
      <c r="A318" s="7" t="s">
        <v>677</v>
      </c>
      <c r="B318" s="2" t="s">
        <v>104</v>
      </c>
      <c r="C318" s="2" t="s">
        <v>21</v>
      </c>
      <c r="D318" s="1">
        <v>10</v>
      </c>
      <c r="E318" s="12" t="s">
        <v>681</v>
      </c>
      <c r="F318" s="18"/>
    </row>
    <row r="319" spans="1:7" ht="30" customHeight="1" outlineLevel="1" x14ac:dyDescent="0.25">
      <c r="A319" s="7" t="s">
        <v>677</v>
      </c>
      <c r="B319" s="11" t="s">
        <v>1136</v>
      </c>
      <c r="C319" s="2" t="s">
        <v>9</v>
      </c>
      <c r="D319" s="1">
        <v>5000</v>
      </c>
      <c r="E319" s="12" t="s">
        <v>681</v>
      </c>
      <c r="F319" s="18"/>
    </row>
    <row r="320" spans="1:7" ht="30" customHeight="1" outlineLevel="1" x14ac:dyDescent="0.25">
      <c r="A320" s="7" t="s">
        <v>677</v>
      </c>
      <c r="B320" s="11" t="s">
        <v>1137</v>
      </c>
      <c r="C320" s="2" t="s">
        <v>9</v>
      </c>
      <c r="D320" s="1">
        <v>5000</v>
      </c>
      <c r="E320" s="12" t="s">
        <v>681</v>
      </c>
      <c r="F320" s="18"/>
    </row>
    <row r="321" spans="1:7" ht="30" customHeight="1" outlineLevel="1" x14ac:dyDescent="0.25">
      <c r="A321" s="19" t="s">
        <v>677</v>
      </c>
      <c r="B321" s="20" t="s">
        <v>105</v>
      </c>
      <c r="C321" s="20" t="s">
        <v>9</v>
      </c>
      <c r="D321" s="21">
        <v>5000</v>
      </c>
      <c r="E321" s="124">
        <v>20000</v>
      </c>
      <c r="F321" s="121" t="str">
        <f>CollectionList!N100</f>
        <v>Pilot
[ALL] Auto-battle Count +3
[Melee] Str +150
[Melee] Vit +50</v>
      </c>
    </row>
    <row r="322" spans="1:7" ht="30" customHeight="1" outlineLevel="1" x14ac:dyDescent="0.25">
      <c r="A322" s="22" t="s">
        <v>677</v>
      </c>
      <c r="B322" s="23" t="s">
        <v>106</v>
      </c>
      <c r="C322" s="23" t="s">
        <v>9</v>
      </c>
      <c r="D322" s="24">
        <v>5000</v>
      </c>
      <c r="E322" s="125"/>
      <c r="F322" s="122"/>
    </row>
    <row r="323" spans="1:7" ht="30" customHeight="1" outlineLevel="1" x14ac:dyDescent="0.25">
      <c r="A323" s="22" t="s">
        <v>677</v>
      </c>
      <c r="B323" s="23" t="s">
        <v>107</v>
      </c>
      <c r="C323" s="23" t="s">
        <v>9</v>
      </c>
      <c r="D323" s="24">
        <v>5000</v>
      </c>
      <c r="E323" s="125"/>
      <c r="F323" s="122"/>
    </row>
    <row r="324" spans="1:7" ht="30" customHeight="1" outlineLevel="1" x14ac:dyDescent="0.25">
      <c r="A324" s="25" t="s">
        <v>677</v>
      </c>
      <c r="B324" s="26" t="s">
        <v>108</v>
      </c>
      <c r="C324" s="26" t="s">
        <v>9</v>
      </c>
      <c r="D324" s="27">
        <v>5000</v>
      </c>
      <c r="E324" s="126"/>
      <c r="F324" s="123"/>
    </row>
    <row r="325" spans="1:7" ht="30" customHeight="1" outlineLevel="1" x14ac:dyDescent="0.25">
      <c r="A325" s="19" t="s">
        <v>677</v>
      </c>
      <c r="B325" s="58" t="s">
        <v>1138</v>
      </c>
      <c r="C325" s="20" t="s">
        <v>9</v>
      </c>
      <c r="D325" s="21">
        <v>5000</v>
      </c>
      <c r="E325" s="124">
        <v>20000</v>
      </c>
      <c r="F325" s="121" t="str">
        <f>CollectionList!N71</f>
        <v>Day Love Wizard Set
[ALL] Auto-battle Count +3
[Melee] Vit +50</v>
      </c>
    </row>
    <row r="326" spans="1:7" ht="30" customHeight="1" outlineLevel="1" x14ac:dyDescent="0.25">
      <c r="A326" s="22" t="s">
        <v>677</v>
      </c>
      <c r="B326" s="59" t="s">
        <v>1139</v>
      </c>
      <c r="C326" s="23" t="s">
        <v>9</v>
      </c>
      <c r="D326" s="24">
        <v>5000</v>
      </c>
      <c r="E326" s="125"/>
      <c r="F326" s="122"/>
    </row>
    <row r="327" spans="1:7" ht="30" customHeight="1" outlineLevel="1" x14ac:dyDescent="0.25">
      <c r="A327" s="22" t="s">
        <v>677</v>
      </c>
      <c r="B327" s="59" t="s">
        <v>1140</v>
      </c>
      <c r="C327" s="23" t="s">
        <v>9</v>
      </c>
      <c r="D327" s="24">
        <v>5000</v>
      </c>
      <c r="E327" s="125"/>
      <c r="F327" s="122"/>
    </row>
    <row r="328" spans="1:7" ht="30" customHeight="1" outlineLevel="1" x14ac:dyDescent="0.25">
      <c r="A328" s="25" t="s">
        <v>677</v>
      </c>
      <c r="B328" s="60" t="s">
        <v>1141</v>
      </c>
      <c r="C328" s="26" t="s">
        <v>9</v>
      </c>
      <c r="D328" s="27">
        <v>5000</v>
      </c>
      <c r="E328" s="126"/>
      <c r="F328" s="123"/>
    </row>
    <row r="329" spans="1:7" ht="30" customHeight="1" outlineLevel="1" x14ac:dyDescent="0.25">
      <c r="A329" s="19" t="s">
        <v>677</v>
      </c>
      <c r="B329" s="20" t="s">
        <v>109</v>
      </c>
      <c r="C329" s="20" t="s">
        <v>9</v>
      </c>
      <c r="D329" s="21">
        <v>5000</v>
      </c>
      <c r="E329" s="124">
        <v>20000</v>
      </c>
      <c r="F329" s="121" t="str">
        <f>CollectionList!N121</f>
        <v>[Brilliant Season Event] Cutie Shark Collection
[ALL] Auto-battle Count +3
[Magic] Int +500
[ALL] Earned Exp (%) +3</v>
      </c>
    </row>
    <row r="330" spans="1:7" ht="30" customHeight="1" outlineLevel="1" x14ac:dyDescent="0.25">
      <c r="A330" s="22" t="s">
        <v>677</v>
      </c>
      <c r="B330" s="23" t="s">
        <v>110</v>
      </c>
      <c r="C330" s="23" t="s">
        <v>9</v>
      </c>
      <c r="D330" s="24">
        <v>5000</v>
      </c>
      <c r="E330" s="125"/>
      <c r="F330" s="122"/>
    </row>
    <row r="331" spans="1:7" ht="30" customHeight="1" outlineLevel="1" x14ac:dyDescent="0.25">
      <c r="A331" s="22" t="s">
        <v>677</v>
      </c>
      <c r="B331" s="23" t="s">
        <v>111</v>
      </c>
      <c r="C331" s="23" t="s">
        <v>9</v>
      </c>
      <c r="D331" s="24">
        <v>5000</v>
      </c>
      <c r="E331" s="125"/>
      <c r="F331" s="122"/>
    </row>
    <row r="332" spans="1:7" ht="30" customHeight="1" outlineLevel="1" x14ac:dyDescent="0.25">
      <c r="A332" s="25" t="s">
        <v>677</v>
      </c>
      <c r="B332" s="26" t="s">
        <v>112</v>
      </c>
      <c r="C332" s="26" t="s">
        <v>9</v>
      </c>
      <c r="D332" s="27">
        <v>5000</v>
      </c>
      <c r="E332" s="126"/>
      <c r="F332" s="123"/>
    </row>
    <row r="333" spans="1:7" ht="30" customHeight="1" outlineLevel="1" x14ac:dyDescent="0.25">
      <c r="A333" s="28" t="s">
        <v>677</v>
      </c>
      <c r="B333" s="29" t="s">
        <v>113</v>
      </c>
      <c r="C333" s="29" t="s">
        <v>9</v>
      </c>
      <c r="D333" s="30">
        <v>5000</v>
      </c>
      <c r="E333" s="141">
        <v>20000</v>
      </c>
      <c r="F333" s="138" t="str">
        <f>CollectionList!N123</f>
        <v>[Brilliant Season Event] Retro Set
[ALL] Auto-battle Count +3
[Magic] Int +500
[ALL] Earned Exp (%) +3</v>
      </c>
      <c r="G333" s="95" t="str">
        <f>HYPERLINK("#B297", "Click Here to see Duplicate")</f>
        <v>Click Here to see Duplicate</v>
      </c>
    </row>
    <row r="334" spans="1:7" ht="30" customHeight="1" outlineLevel="1" x14ac:dyDescent="0.25">
      <c r="A334" s="28" t="s">
        <v>677</v>
      </c>
      <c r="B334" s="29" t="s">
        <v>114</v>
      </c>
      <c r="C334" s="29" t="s">
        <v>9</v>
      </c>
      <c r="D334" s="30">
        <v>5000</v>
      </c>
      <c r="E334" s="146"/>
      <c r="F334" s="102"/>
      <c r="G334" s="96"/>
    </row>
    <row r="335" spans="1:7" ht="30" customHeight="1" outlineLevel="1" x14ac:dyDescent="0.25">
      <c r="A335" s="28" t="s">
        <v>677</v>
      </c>
      <c r="B335" s="29" t="s">
        <v>115</v>
      </c>
      <c r="C335" s="29" t="s">
        <v>9</v>
      </c>
      <c r="D335" s="30">
        <v>5000</v>
      </c>
      <c r="E335" s="146"/>
      <c r="F335" s="102"/>
      <c r="G335" s="96"/>
    </row>
    <row r="336" spans="1:7" ht="30" customHeight="1" outlineLevel="1" x14ac:dyDescent="0.25">
      <c r="A336" s="28" t="s">
        <v>677</v>
      </c>
      <c r="B336" s="61" t="s">
        <v>1142</v>
      </c>
      <c r="C336" s="29" t="s">
        <v>9</v>
      </c>
      <c r="D336" s="30">
        <v>5000</v>
      </c>
      <c r="E336" s="146"/>
      <c r="F336" s="102"/>
      <c r="G336" s="96"/>
    </row>
    <row r="337" spans="1:7" ht="30" customHeight="1" outlineLevel="1" x14ac:dyDescent="0.25">
      <c r="A337" s="7" t="s">
        <v>677</v>
      </c>
      <c r="B337" s="2" t="s">
        <v>1143</v>
      </c>
      <c r="C337" s="2" t="s">
        <v>9</v>
      </c>
      <c r="D337" s="1">
        <v>400</v>
      </c>
      <c r="E337" s="12" t="s">
        <v>681</v>
      </c>
      <c r="F337" s="18"/>
    </row>
    <row r="338" spans="1:7" ht="30" customHeight="1" outlineLevel="1" x14ac:dyDescent="0.25">
      <c r="A338" s="7" t="s">
        <v>677</v>
      </c>
      <c r="B338" s="2" t="s">
        <v>117</v>
      </c>
      <c r="C338" s="2" t="s">
        <v>9</v>
      </c>
      <c r="D338" s="1">
        <v>5000</v>
      </c>
      <c r="E338" s="12" t="s">
        <v>681</v>
      </c>
      <c r="F338" s="18"/>
    </row>
    <row r="339" spans="1:7" ht="30" customHeight="1" outlineLevel="1" x14ac:dyDescent="0.25">
      <c r="A339" s="7" t="s">
        <v>677</v>
      </c>
      <c r="B339" s="2" t="s">
        <v>1066</v>
      </c>
      <c r="C339" s="2" t="s">
        <v>9</v>
      </c>
      <c r="D339" s="1">
        <v>500</v>
      </c>
      <c r="E339" s="12" t="s">
        <v>681</v>
      </c>
      <c r="F339" s="18"/>
    </row>
    <row r="340" spans="1:7" ht="30" customHeight="1" outlineLevel="1" x14ac:dyDescent="0.25">
      <c r="A340" s="7" t="s">
        <v>677</v>
      </c>
      <c r="B340" s="2" t="s">
        <v>118</v>
      </c>
      <c r="C340" s="2" t="s">
        <v>9</v>
      </c>
      <c r="D340" s="1">
        <v>1000</v>
      </c>
      <c r="E340" s="12" t="s">
        <v>681</v>
      </c>
      <c r="F340" s="18"/>
    </row>
    <row r="341" spans="1:7" ht="30" customHeight="1" outlineLevel="1" x14ac:dyDescent="0.25">
      <c r="A341" s="7" t="s">
        <v>677</v>
      </c>
      <c r="B341" s="2" t="s">
        <v>119</v>
      </c>
      <c r="C341" s="2" t="s">
        <v>9</v>
      </c>
      <c r="D341" s="1">
        <v>1000</v>
      </c>
      <c r="E341" s="12" t="s">
        <v>681</v>
      </c>
      <c r="F341" s="18"/>
    </row>
    <row r="342" spans="1:7" ht="30" customHeight="1" outlineLevel="1" x14ac:dyDescent="0.25">
      <c r="A342" s="7" t="s">
        <v>677</v>
      </c>
      <c r="B342" s="2" t="s">
        <v>120</v>
      </c>
      <c r="C342" s="2" t="s">
        <v>9</v>
      </c>
      <c r="D342" s="1">
        <v>1000</v>
      </c>
      <c r="E342" s="12" t="s">
        <v>681</v>
      </c>
      <c r="F342" s="18"/>
    </row>
    <row r="343" spans="1:7" ht="30" customHeight="1" outlineLevel="1" x14ac:dyDescent="0.25">
      <c r="A343" s="7" t="s">
        <v>677</v>
      </c>
      <c r="B343" s="2" t="s">
        <v>121</v>
      </c>
      <c r="C343" s="2" t="s">
        <v>9</v>
      </c>
      <c r="D343" s="1">
        <v>1000</v>
      </c>
      <c r="E343" s="12" t="s">
        <v>681</v>
      </c>
      <c r="F343" s="18"/>
    </row>
    <row r="344" spans="1:7" ht="30" customHeight="1" outlineLevel="1" x14ac:dyDescent="0.25">
      <c r="A344" s="7" t="s">
        <v>677</v>
      </c>
      <c r="B344" s="2" t="s">
        <v>122</v>
      </c>
      <c r="C344" s="2" t="s">
        <v>9</v>
      </c>
      <c r="D344" s="1">
        <v>100</v>
      </c>
      <c r="E344" s="12" t="s">
        <v>681</v>
      </c>
      <c r="F344" s="18"/>
    </row>
    <row r="345" spans="1:7" ht="30" customHeight="1" outlineLevel="1" x14ac:dyDescent="0.25">
      <c r="A345" s="7" t="s">
        <v>677</v>
      </c>
      <c r="B345" s="2" t="s">
        <v>123</v>
      </c>
      <c r="C345" s="2" t="s">
        <v>9</v>
      </c>
      <c r="D345" s="1">
        <v>5</v>
      </c>
      <c r="E345" s="12" t="s">
        <v>681</v>
      </c>
      <c r="F345" s="18"/>
    </row>
    <row r="346" spans="1:7" ht="30" customHeight="1" outlineLevel="1" x14ac:dyDescent="0.25">
      <c r="A346" s="7" t="s">
        <v>677</v>
      </c>
      <c r="B346" s="2" t="s">
        <v>1144</v>
      </c>
      <c r="C346" s="2" t="s">
        <v>9</v>
      </c>
      <c r="D346" s="1">
        <v>50</v>
      </c>
      <c r="E346" s="12" t="s">
        <v>681</v>
      </c>
      <c r="F346" s="18"/>
    </row>
    <row r="347" spans="1:7" ht="30" customHeight="1" outlineLevel="1" x14ac:dyDescent="0.25">
      <c r="A347" s="7" t="s">
        <v>677</v>
      </c>
      <c r="B347" s="2" t="s">
        <v>1145</v>
      </c>
      <c r="C347" s="2" t="s">
        <v>9</v>
      </c>
      <c r="D347" s="1">
        <v>50</v>
      </c>
      <c r="E347" s="12" t="s">
        <v>681</v>
      </c>
      <c r="F347" s="18"/>
    </row>
    <row r="348" spans="1:7" ht="30" customHeight="1" outlineLevel="1" x14ac:dyDescent="0.25">
      <c r="A348" s="7" t="s">
        <v>677</v>
      </c>
      <c r="B348" s="2" t="s">
        <v>1146</v>
      </c>
      <c r="C348" s="2" t="s">
        <v>9</v>
      </c>
      <c r="D348" s="1">
        <v>50</v>
      </c>
      <c r="E348" s="12" t="s">
        <v>681</v>
      </c>
      <c r="F348" s="18"/>
    </row>
    <row r="349" spans="1:7" ht="30" customHeight="1" outlineLevel="1" x14ac:dyDescent="0.25">
      <c r="A349" s="7" t="s">
        <v>677</v>
      </c>
      <c r="B349" s="2" t="s">
        <v>1147</v>
      </c>
      <c r="C349" s="2" t="s">
        <v>9</v>
      </c>
      <c r="D349" s="1">
        <v>25</v>
      </c>
      <c r="E349" s="12" t="s">
        <v>681</v>
      </c>
      <c r="F349" s="18"/>
    </row>
    <row r="350" spans="1:7" ht="30" customHeight="1" x14ac:dyDescent="0.25">
      <c r="A350" s="7"/>
      <c r="B350" s="2"/>
      <c r="C350" s="2"/>
      <c r="D350" s="1"/>
      <c r="E350" s="7"/>
      <c r="F350" s="18"/>
    </row>
    <row r="351" spans="1:7" ht="30" customHeight="1" x14ac:dyDescent="0.25">
      <c r="A351" s="150" t="s">
        <v>1198</v>
      </c>
      <c r="B351" s="150"/>
      <c r="C351" s="150"/>
      <c r="D351" s="150"/>
      <c r="E351" s="150"/>
      <c r="F351" s="150"/>
      <c r="G351" s="150"/>
    </row>
    <row r="352" spans="1:7" ht="30" customHeight="1" outlineLevel="1" x14ac:dyDescent="0.25">
      <c r="A352" s="7" t="s">
        <v>677</v>
      </c>
      <c r="B352" s="2" t="s">
        <v>1148</v>
      </c>
      <c r="C352" s="2" t="s">
        <v>21</v>
      </c>
      <c r="D352" s="1">
        <v>50</v>
      </c>
      <c r="E352" s="12" t="s">
        <v>681</v>
      </c>
      <c r="F352" s="18"/>
    </row>
    <row r="353" spans="1:6" ht="30" customHeight="1" outlineLevel="1" x14ac:dyDescent="0.25">
      <c r="A353" s="7" t="s">
        <v>677</v>
      </c>
      <c r="B353" s="2" t="s">
        <v>1149</v>
      </c>
      <c r="C353" s="2" t="s">
        <v>10</v>
      </c>
      <c r="D353" s="1">
        <v>300</v>
      </c>
      <c r="E353" s="12" t="s">
        <v>681</v>
      </c>
      <c r="F353" s="18"/>
    </row>
    <row r="354" spans="1:6" ht="30" customHeight="1" outlineLevel="1" x14ac:dyDescent="0.25">
      <c r="A354" s="7" t="s">
        <v>677</v>
      </c>
      <c r="B354" s="2" t="s">
        <v>139</v>
      </c>
      <c r="C354" s="2" t="s">
        <v>10</v>
      </c>
      <c r="D354" s="1">
        <v>500</v>
      </c>
      <c r="E354" s="12" t="s">
        <v>681</v>
      </c>
      <c r="F354" s="18"/>
    </row>
    <row r="355" spans="1:6" ht="30" customHeight="1" outlineLevel="1" x14ac:dyDescent="0.25">
      <c r="A355" s="7" t="s">
        <v>677</v>
      </c>
      <c r="B355" s="2" t="s">
        <v>1150</v>
      </c>
      <c r="C355" s="2" t="s">
        <v>10</v>
      </c>
      <c r="D355" s="1">
        <v>10</v>
      </c>
      <c r="E355" s="12" t="s">
        <v>681</v>
      </c>
      <c r="F355" s="18"/>
    </row>
    <row r="356" spans="1:6" ht="30" customHeight="1" outlineLevel="1" x14ac:dyDescent="0.25">
      <c r="A356" s="7" t="s">
        <v>677</v>
      </c>
      <c r="B356" s="2" t="s">
        <v>1151</v>
      </c>
      <c r="C356" s="2" t="s">
        <v>10</v>
      </c>
      <c r="D356" s="1">
        <v>1500</v>
      </c>
      <c r="E356" s="12" t="s">
        <v>681</v>
      </c>
      <c r="F356" s="18"/>
    </row>
    <row r="357" spans="1:6" ht="30" customHeight="1" outlineLevel="1" x14ac:dyDescent="0.25">
      <c r="A357" s="7" t="s">
        <v>677</v>
      </c>
      <c r="B357" s="2" t="s">
        <v>1152</v>
      </c>
      <c r="C357" s="2" t="s">
        <v>10</v>
      </c>
      <c r="D357" s="1">
        <v>1500</v>
      </c>
      <c r="E357" s="12" t="s">
        <v>681</v>
      </c>
      <c r="F357" s="18"/>
    </row>
    <row r="358" spans="1:6" ht="30" customHeight="1" outlineLevel="1" x14ac:dyDescent="0.25">
      <c r="A358" s="7" t="s">
        <v>677</v>
      </c>
      <c r="B358" s="2" t="s">
        <v>1153</v>
      </c>
      <c r="C358" s="2" t="s">
        <v>10</v>
      </c>
      <c r="D358" s="1">
        <v>50</v>
      </c>
      <c r="E358" s="12" t="s">
        <v>681</v>
      </c>
      <c r="F358" s="18"/>
    </row>
    <row r="359" spans="1:6" ht="30" customHeight="1" outlineLevel="1" x14ac:dyDescent="0.25">
      <c r="A359" s="7" t="s">
        <v>677</v>
      </c>
      <c r="B359" s="2" t="s">
        <v>1154</v>
      </c>
      <c r="C359" s="2" t="s">
        <v>10</v>
      </c>
      <c r="D359" s="1">
        <v>50</v>
      </c>
      <c r="E359" s="12" t="s">
        <v>681</v>
      </c>
      <c r="F359" s="18"/>
    </row>
    <row r="360" spans="1:6" ht="30" customHeight="1" outlineLevel="1" x14ac:dyDescent="0.25">
      <c r="A360" s="7" t="s">
        <v>677</v>
      </c>
      <c r="B360" s="2" t="s">
        <v>1155</v>
      </c>
      <c r="C360" s="2" t="s">
        <v>10</v>
      </c>
      <c r="D360" s="1">
        <v>50</v>
      </c>
      <c r="E360" s="12" t="s">
        <v>681</v>
      </c>
      <c r="F360" s="18"/>
    </row>
    <row r="361" spans="1:6" ht="30" customHeight="1" outlineLevel="1" x14ac:dyDescent="0.25">
      <c r="A361" s="19" t="s">
        <v>677</v>
      </c>
      <c r="B361" s="20" t="s">
        <v>140</v>
      </c>
      <c r="C361" s="20" t="s">
        <v>10</v>
      </c>
      <c r="D361" s="21">
        <v>2000</v>
      </c>
      <c r="E361" s="124">
        <v>8000</v>
      </c>
      <c r="F361" s="121" t="str">
        <f>CollectionList!N106</f>
        <v>7256-Textmgr:None
[ALL] Auto-battle Count +10
[Melee] Vit +50</v>
      </c>
    </row>
    <row r="362" spans="1:6" ht="30" customHeight="1" outlineLevel="1" x14ac:dyDescent="0.25">
      <c r="A362" s="22" t="s">
        <v>677</v>
      </c>
      <c r="B362" s="23" t="s">
        <v>141</v>
      </c>
      <c r="C362" s="23" t="s">
        <v>10</v>
      </c>
      <c r="D362" s="24">
        <v>2000</v>
      </c>
      <c r="E362" s="125"/>
      <c r="F362" s="122"/>
    </row>
    <row r="363" spans="1:6" ht="30" customHeight="1" outlineLevel="1" x14ac:dyDescent="0.25">
      <c r="A363" s="22" t="s">
        <v>677</v>
      </c>
      <c r="B363" s="23" t="s">
        <v>142</v>
      </c>
      <c r="C363" s="23" t="s">
        <v>10</v>
      </c>
      <c r="D363" s="24">
        <v>2000</v>
      </c>
      <c r="E363" s="125"/>
      <c r="F363" s="122"/>
    </row>
    <row r="364" spans="1:6" ht="30" customHeight="1" outlineLevel="1" x14ac:dyDescent="0.25">
      <c r="A364" s="25" t="s">
        <v>677</v>
      </c>
      <c r="B364" s="26" t="s">
        <v>143</v>
      </c>
      <c r="C364" s="26" t="s">
        <v>10</v>
      </c>
      <c r="D364" s="27">
        <v>2000</v>
      </c>
      <c r="E364" s="126"/>
      <c r="F364" s="123"/>
    </row>
    <row r="365" spans="1:6" ht="30" customHeight="1" outlineLevel="1" x14ac:dyDescent="0.25">
      <c r="A365" s="19" t="s">
        <v>677</v>
      </c>
      <c r="B365" s="20" t="s">
        <v>144</v>
      </c>
      <c r="C365" s="20" t="s">
        <v>10</v>
      </c>
      <c r="D365" s="21">
        <v>2000</v>
      </c>
      <c r="E365" s="124">
        <v>8000</v>
      </c>
      <c r="F365" s="121" t="str">
        <f>CollectionList!N80</f>
        <v>Nightmare Knight
[ALL] Auto-battle Count +3
[Ranged] Dex +80
[ALL] Earned Exp (%) +5</v>
      </c>
    </row>
    <row r="366" spans="1:6" ht="30" customHeight="1" outlineLevel="1" x14ac:dyDescent="0.25">
      <c r="A366" s="22" t="s">
        <v>677</v>
      </c>
      <c r="B366" s="23" t="s">
        <v>145</v>
      </c>
      <c r="C366" s="23" t="s">
        <v>10</v>
      </c>
      <c r="D366" s="24">
        <v>2000</v>
      </c>
      <c r="E366" s="125"/>
      <c r="F366" s="122"/>
    </row>
    <row r="367" spans="1:6" ht="30" customHeight="1" outlineLevel="1" x14ac:dyDescent="0.25">
      <c r="A367" s="22" t="s">
        <v>677</v>
      </c>
      <c r="B367" s="23" t="s">
        <v>146</v>
      </c>
      <c r="C367" s="23" t="s">
        <v>10</v>
      </c>
      <c r="D367" s="24">
        <v>2000</v>
      </c>
      <c r="E367" s="125"/>
      <c r="F367" s="122"/>
    </row>
    <row r="368" spans="1:6" ht="30" customHeight="1" outlineLevel="1" x14ac:dyDescent="0.25">
      <c r="A368" s="25" t="s">
        <v>677</v>
      </c>
      <c r="B368" s="26" t="s">
        <v>147</v>
      </c>
      <c r="C368" s="26" t="s">
        <v>10</v>
      </c>
      <c r="D368" s="27">
        <v>2000</v>
      </c>
      <c r="E368" s="126"/>
      <c r="F368" s="123"/>
    </row>
    <row r="369" spans="1:7" ht="30" customHeight="1" outlineLevel="1" x14ac:dyDescent="0.25">
      <c r="A369" s="7" t="s">
        <v>677</v>
      </c>
      <c r="B369" s="2" t="s">
        <v>148</v>
      </c>
      <c r="C369" s="2" t="s">
        <v>10</v>
      </c>
      <c r="D369" s="1">
        <v>2000</v>
      </c>
      <c r="E369" s="12" t="s">
        <v>681</v>
      </c>
      <c r="F369" s="18"/>
    </row>
    <row r="370" spans="1:7" ht="30" customHeight="1" outlineLevel="1" x14ac:dyDescent="0.25">
      <c r="A370" s="19" t="s">
        <v>677</v>
      </c>
      <c r="B370" s="20" t="s">
        <v>149</v>
      </c>
      <c r="C370" s="20" t="s">
        <v>10</v>
      </c>
      <c r="D370" s="21">
        <v>2000</v>
      </c>
      <c r="E370" s="124">
        <v>8000</v>
      </c>
      <c r="F370" s="121" t="str">
        <f>CollectionList!N140</f>
        <v>[Brilliant Season Event] Raven Watcher Set
[ALL] Auto-battle Count +3
[Melee] Str +150
[Melee] Vit +50</v>
      </c>
    </row>
    <row r="371" spans="1:7" ht="30" customHeight="1" outlineLevel="1" x14ac:dyDescent="0.25">
      <c r="A371" s="22" t="s">
        <v>677</v>
      </c>
      <c r="B371" s="23" t="s">
        <v>150</v>
      </c>
      <c r="C371" s="23" t="s">
        <v>10</v>
      </c>
      <c r="D371" s="24">
        <v>2000</v>
      </c>
      <c r="E371" s="125"/>
      <c r="F371" s="122"/>
    </row>
    <row r="372" spans="1:7" ht="30" customHeight="1" outlineLevel="1" x14ac:dyDescent="0.25">
      <c r="A372" s="22" t="s">
        <v>677</v>
      </c>
      <c r="B372" s="23" t="s">
        <v>151</v>
      </c>
      <c r="C372" s="23" t="s">
        <v>10</v>
      </c>
      <c r="D372" s="24">
        <v>2000</v>
      </c>
      <c r="E372" s="125"/>
      <c r="F372" s="122"/>
    </row>
    <row r="373" spans="1:7" ht="30" customHeight="1" outlineLevel="1" x14ac:dyDescent="0.25">
      <c r="A373" s="25" t="s">
        <v>677</v>
      </c>
      <c r="B373" s="26" t="s">
        <v>152</v>
      </c>
      <c r="C373" s="26" t="s">
        <v>10</v>
      </c>
      <c r="D373" s="27">
        <v>2000</v>
      </c>
      <c r="E373" s="126"/>
      <c r="F373" s="123"/>
    </row>
    <row r="374" spans="1:7" ht="30" customHeight="1" outlineLevel="1" x14ac:dyDescent="0.25">
      <c r="A374" s="19" t="s">
        <v>677</v>
      </c>
      <c r="B374" s="20" t="s">
        <v>153</v>
      </c>
      <c r="C374" s="20" t="s">
        <v>10</v>
      </c>
      <c r="D374" s="21">
        <v>2000</v>
      </c>
      <c r="E374" s="124">
        <v>8000</v>
      </c>
      <c r="F374" s="121" t="str">
        <f>CollectionList!N97</f>
        <v>Cherry Blossom Fairy
[ALL] Auto-battle Count +3
[Ranged] Dex +80
[Melee] Vit +50</v>
      </c>
    </row>
    <row r="375" spans="1:7" ht="30" customHeight="1" outlineLevel="1" x14ac:dyDescent="0.25">
      <c r="A375" s="22" t="s">
        <v>677</v>
      </c>
      <c r="B375" s="23" t="s">
        <v>154</v>
      </c>
      <c r="C375" s="23" t="s">
        <v>10</v>
      </c>
      <c r="D375" s="24">
        <v>2000</v>
      </c>
      <c r="E375" s="125"/>
      <c r="F375" s="122"/>
    </row>
    <row r="376" spans="1:7" ht="30" customHeight="1" outlineLevel="1" x14ac:dyDescent="0.25">
      <c r="A376" s="22" t="s">
        <v>677</v>
      </c>
      <c r="B376" s="23" t="s">
        <v>155</v>
      </c>
      <c r="C376" s="23" t="s">
        <v>10</v>
      </c>
      <c r="D376" s="24">
        <v>2000</v>
      </c>
      <c r="E376" s="125"/>
      <c r="F376" s="122"/>
    </row>
    <row r="377" spans="1:7" ht="30" customHeight="1" outlineLevel="1" x14ac:dyDescent="0.25">
      <c r="A377" s="25" t="s">
        <v>677</v>
      </c>
      <c r="B377" s="26" t="s">
        <v>156</v>
      </c>
      <c r="C377" s="26" t="s">
        <v>10</v>
      </c>
      <c r="D377" s="27">
        <v>2000</v>
      </c>
      <c r="E377" s="126"/>
      <c r="F377" s="123"/>
    </row>
    <row r="378" spans="1:7" ht="30" customHeight="1" outlineLevel="1" x14ac:dyDescent="0.25">
      <c r="A378" s="7" t="s">
        <v>677</v>
      </c>
      <c r="B378" s="2" t="s">
        <v>157</v>
      </c>
      <c r="C378" s="2" t="s">
        <v>10</v>
      </c>
      <c r="D378" s="1">
        <v>3000</v>
      </c>
      <c r="E378" s="12" t="s">
        <v>681</v>
      </c>
      <c r="F378" s="18"/>
    </row>
    <row r="379" spans="1:7" ht="30" customHeight="1" outlineLevel="1" x14ac:dyDescent="0.25">
      <c r="A379" s="7" t="s">
        <v>677</v>
      </c>
      <c r="B379" s="2" t="s">
        <v>158</v>
      </c>
      <c r="C379" s="2" t="s">
        <v>10</v>
      </c>
      <c r="D379" s="1">
        <v>3000</v>
      </c>
      <c r="E379" s="12" t="s">
        <v>681</v>
      </c>
      <c r="F379" s="18"/>
    </row>
    <row r="380" spans="1:7" ht="30" customHeight="1" outlineLevel="1" x14ac:dyDescent="0.25">
      <c r="A380" s="7" t="s">
        <v>677</v>
      </c>
      <c r="B380" s="2" t="s">
        <v>159</v>
      </c>
      <c r="C380" s="2" t="s">
        <v>10</v>
      </c>
      <c r="D380" s="1">
        <v>2000</v>
      </c>
      <c r="E380" s="12" t="s">
        <v>681</v>
      </c>
      <c r="F380" s="18"/>
    </row>
    <row r="381" spans="1:7" ht="30" customHeight="1" outlineLevel="1" x14ac:dyDescent="0.25">
      <c r="A381" s="7" t="s">
        <v>677</v>
      </c>
      <c r="B381" s="2" t="s">
        <v>160</v>
      </c>
      <c r="C381" s="2" t="s">
        <v>10</v>
      </c>
      <c r="D381" s="1">
        <v>2000</v>
      </c>
      <c r="E381" s="12" t="s">
        <v>681</v>
      </c>
      <c r="F381" s="18"/>
    </row>
    <row r="382" spans="1:7" ht="30" customHeight="1" outlineLevel="1" x14ac:dyDescent="0.25">
      <c r="A382" s="7" t="s">
        <v>677</v>
      </c>
      <c r="B382" s="2" t="s">
        <v>161</v>
      </c>
      <c r="C382" s="2" t="s">
        <v>10</v>
      </c>
      <c r="D382" s="1">
        <v>3000</v>
      </c>
      <c r="E382" s="12" t="s">
        <v>681</v>
      </c>
      <c r="F382" s="18"/>
    </row>
    <row r="383" spans="1:7" ht="30" customHeight="1" x14ac:dyDescent="0.25">
      <c r="A383" s="7"/>
      <c r="B383" s="2"/>
      <c r="C383" s="2"/>
      <c r="D383" s="1"/>
      <c r="E383" s="7"/>
      <c r="F383" s="18"/>
    </row>
    <row r="384" spans="1:7" ht="30" customHeight="1" x14ac:dyDescent="0.25">
      <c r="A384" s="149" t="s">
        <v>702</v>
      </c>
      <c r="B384" s="149"/>
      <c r="C384" s="149"/>
      <c r="D384" s="149"/>
      <c r="E384" s="149"/>
      <c r="F384" s="149"/>
      <c r="G384" s="149"/>
    </row>
    <row r="385" spans="1:7" ht="30" customHeight="1" outlineLevel="1" x14ac:dyDescent="0.25">
      <c r="A385" s="7" t="s">
        <v>677</v>
      </c>
      <c r="B385" s="2" t="s">
        <v>443</v>
      </c>
      <c r="C385" s="2" t="s">
        <v>21</v>
      </c>
      <c r="D385" s="1">
        <v>1</v>
      </c>
      <c r="E385" s="12" t="s">
        <v>681</v>
      </c>
      <c r="F385" s="18"/>
    </row>
    <row r="386" spans="1:7" ht="30" customHeight="1" outlineLevel="1" x14ac:dyDescent="0.25">
      <c r="A386" s="7" t="s">
        <v>677</v>
      </c>
      <c r="B386" s="2" t="s">
        <v>443</v>
      </c>
      <c r="C386" s="2" t="s">
        <v>1156</v>
      </c>
      <c r="D386" s="1">
        <v>1</v>
      </c>
      <c r="E386" s="12" t="s">
        <v>681</v>
      </c>
      <c r="F386" s="18"/>
    </row>
    <row r="387" spans="1:7" ht="30" customHeight="1" outlineLevel="1" x14ac:dyDescent="0.25">
      <c r="A387" s="7" t="s">
        <v>677</v>
      </c>
      <c r="B387" s="2" t="s">
        <v>444</v>
      </c>
      <c r="C387" s="2" t="s">
        <v>21</v>
      </c>
      <c r="D387" s="1">
        <v>2</v>
      </c>
      <c r="E387" s="12" t="s">
        <v>681</v>
      </c>
      <c r="F387" s="18"/>
    </row>
    <row r="388" spans="1:7" ht="30" customHeight="1" outlineLevel="1" x14ac:dyDescent="0.25">
      <c r="A388" s="7" t="s">
        <v>677</v>
      </c>
      <c r="B388" s="2" t="s">
        <v>444</v>
      </c>
      <c r="C388" s="2" t="s">
        <v>1156</v>
      </c>
      <c r="D388" s="1">
        <v>2</v>
      </c>
      <c r="E388" s="12" t="s">
        <v>681</v>
      </c>
      <c r="F388" s="18"/>
    </row>
    <row r="389" spans="1:7" ht="30" customHeight="1" outlineLevel="1" x14ac:dyDescent="0.25">
      <c r="A389" s="7" t="s">
        <v>677</v>
      </c>
      <c r="B389" s="2" t="s">
        <v>1157</v>
      </c>
      <c r="C389" s="2" t="s">
        <v>445</v>
      </c>
      <c r="D389" s="1">
        <v>15</v>
      </c>
      <c r="E389" s="12" t="s">
        <v>681</v>
      </c>
      <c r="F389" s="18"/>
    </row>
    <row r="390" spans="1:7" ht="30" customHeight="1" outlineLevel="1" x14ac:dyDescent="0.25">
      <c r="A390" s="7" t="s">
        <v>677</v>
      </c>
      <c r="B390" s="2" t="s">
        <v>310</v>
      </c>
      <c r="C390" s="2" t="s">
        <v>446</v>
      </c>
      <c r="D390" s="1">
        <v>10000</v>
      </c>
      <c r="E390" s="12" t="s">
        <v>681</v>
      </c>
      <c r="F390" s="18"/>
    </row>
    <row r="391" spans="1:7" ht="30" customHeight="1" outlineLevel="1" x14ac:dyDescent="0.25">
      <c r="A391" s="7" t="s">
        <v>677</v>
      </c>
      <c r="B391" s="2" t="s">
        <v>1158</v>
      </c>
      <c r="C391" s="2" t="s">
        <v>1157</v>
      </c>
      <c r="D391" s="1">
        <v>2</v>
      </c>
      <c r="E391" s="12" t="s">
        <v>681</v>
      </c>
      <c r="F391" s="18"/>
    </row>
    <row r="392" spans="1:7" ht="30" customHeight="1" outlineLevel="1" x14ac:dyDescent="0.25">
      <c r="A392" s="7" t="s">
        <v>677</v>
      </c>
      <c r="B392" s="2" t="s">
        <v>1159</v>
      </c>
      <c r="C392" s="2" t="s">
        <v>1157</v>
      </c>
      <c r="D392" s="1">
        <v>3</v>
      </c>
      <c r="E392" s="12" t="s">
        <v>681</v>
      </c>
      <c r="F392" s="18"/>
    </row>
    <row r="393" spans="1:7" ht="30" customHeight="1" outlineLevel="1" x14ac:dyDescent="0.25">
      <c r="A393" s="7" t="s">
        <v>677</v>
      </c>
      <c r="B393" s="2" t="s">
        <v>306</v>
      </c>
      <c r="C393" s="2" t="s">
        <v>1157</v>
      </c>
      <c r="D393" s="1">
        <v>5</v>
      </c>
      <c r="E393" s="12" t="s">
        <v>681</v>
      </c>
      <c r="F393" s="18"/>
    </row>
    <row r="394" spans="1:7" ht="30" customHeight="1" outlineLevel="1" x14ac:dyDescent="0.25">
      <c r="A394" s="7" t="s">
        <v>677</v>
      </c>
      <c r="B394" s="2" t="s">
        <v>1160</v>
      </c>
      <c r="C394" s="2" t="s">
        <v>1157</v>
      </c>
      <c r="D394" s="1">
        <v>20</v>
      </c>
      <c r="E394" s="12" t="s">
        <v>681</v>
      </c>
      <c r="F394" s="18"/>
    </row>
    <row r="395" spans="1:7" ht="30" customHeight="1" outlineLevel="1" x14ac:dyDescent="0.25">
      <c r="A395" s="7" t="s">
        <v>677</v>
      </c>
      <c r="B395" s="2" t="s">
        <v>307</v>
      </c>
      <c r="C395" s="2" t="s">
        <v>1157</v>
      </c>
      <c r="D395" s="1">
        <v>30</v>
      </c>
      <c r="E395" s="12" t="s">
        <v>681</v>
      </c>
      <c r="F395" s="18"/>
    </row>
    <row r="396" spans="1:7" ht="30" customHeight="1" x14ac:dyDescent="0.25">
      <c r="A396" s="7"/>
      <c r="B396" s="2"/>
      <c r="C396" s="2"/>
      <c r="D396" s="1"/>
      <c r="E396" s="7"/>
      <c r="F396" s="18"/>
    </row>
    <row r="397" spans="1:7" ht="30" customHeight="1" x14ac:dyDescent="0.25">
      <c r="A397" s="149" t="s">
        <v>703</v>
      </c>
      <c r="B397" s="149"/>
      <c r="C397" s="149"/>
      <c r="D397" s="149"/>
      <c r="E397" s="149"/>
      <c r="F397" s="149"/>
      <c r="G397" s="149"/>
    </row>
    <row r="398" spans="1:7" ht="30" customHeight="1" outlineLevel="1" x14ac:dyDescent="0.25">
      <c r="A398" s="7" t="s">
        <v>677</v>
      </c>
      <c r="B398" s="2" t="s">
        <v>550</v>
      </c>
      <c r="C398" s="2" t="s">
        <v>679</v>
      </c>
      <c r="D398" s="1" t="s">
        <v>680</v>
      </c>
      <c r="E398" s="12" t="s">
        <v>681</v>
      </c>
      <c r="F398" s="18"/>
    </row>
    <row r="399" spans="1:7" ht="30" customHeight="1" outlineLevel="1" x14ac:dyDescent="0.25">
      <c r="A399" s="7" t="s">
        <v>677</v>
      </c>
      <c r="B399" s="2" t="s">
        <v>551</v>
      </c>
      <c r="C399" s="2" t="s">
        <v>552</v>
      </c>
      <c r="D399" s="1">
        <v>30</v>
      </c>
      <c r="E399" s="12" t="s">
        <v>681</v>
      </c>
      <c r="F399" s="18"/>
    </row>
    <row r="400" spans="1:7" ht="30" customHeight="1" outlineLevel="1" x14ac:dyDescent="0.25">
      <c r="A400" s="7" t="s">
        <v>677</v>
      </c>
      <c r="B400" s="2" t="s">
        <v>286</v>
      </c>
      <c r="C400" s="2" t="s">
        <v>11</v>
      </c>
      <c r="D400" s="1">
        <v>10</v>
      </c>
      <c r="E400" s="12" t="s">
        <v>681</v>
      </c>
      <c r="F400" s="18"/>
    </row>
    <row r="401" spans="1:10" ht="30" customHeight="1" outlineLevel="1" x14ac:dyDescent="0.25">
      <c r="A401" s="7" t="s">
        <v>677</v>
      </c>
      <c r="B401" s="2" t="s">
        <v>553</v>
      </c>
      <c r="C401" s="2" t="s">
        <v>11</v>
      </c>
      <c r="D401" s="1">
        <v>200</v>
      </c>
      <c r="E401" s="12" t="s">
        <v>681</v>
      </c>
      <c r="F401" s="18"/>
    </row>
    <row r="402" spans="1:10" ht="30" customHeight="1" outlineLevel="1" x14ac:dyDescent="0.25">
      <c r="A402" s="7" t="s">
        <v>677</v>
      </c>
      <c r="B402" s="3" t="s">
        <v>678</v>
      </c>
      <c r="C402" s="2" t="s">
        <v>11</v>
      </c>
      <c r="D402" s="1">
        <v>200</v>
      </c>
      <c r="E402" s="12" t="s">
        <v>681</v>
      </c>
      <c r="F402" s="18"/>
    </row>
    <row r="403" spans="1:10" ht="30" customHeight="1" outlineLevel="1" x14ac:dyDescent="0.25">
      <c r="A403" s="151" t="s">
        <v>677</v>
      </c>
      <c r="B403" s="152" t="s">
        <v>332</v>
      </c>
      <c r="C403" s="152" t="s">
        <v>11</v>
      </c>
      <c r="D403" s="153">
        <v>3500</v>
      </c>
      <c r="E403" s="167">
        <v>6000</v>
      </c>
      <c r="F403" s="155" t="str">
        <f>CollectionList!N188</f>
        <v>Executioner Of Night
[ALL] Magic Damage (%) +15
[ALL] Min. Attack Power +750
[ALL] Max. Attack Power +750</v>
      </c>
      <c r="G403" s="97" t="str">
        <f>HYPERLINK("#B228", "Click Here to see Other Item")</f>
        <v>Click Here to see Other Item</v>
      </c>
    </row>
    <row r="404" spans="1:10" ht="30" customHeight="1" outlineLevel="1" x14ac:dyDescent="0.25">
      <c r="A404" s="158" t="s">
        <v>677</v>
      </c>
      <c r="B404" s="159" t="s">
        <v>334</v>
      </c>
      <c r="C404" s="159" t="s">
        <v>11</v>
      </c>
      <c r="D404" s="160">
        <v>2500</v>
      </c>
      <c r="E404" s="168"/>
      <c r="F404" s="162"/>
      <c r="G404" s="98"/>
    </row>
    <row r="405" spans="1:10" ht="30" customHeight="1" outlineLevel="1" x14ac:dyDescent="0.25">
      <c r="A405" s="7" t="s">
        <v>677</v>
      </c>
      <c r="B405" s="2" t="s">
        <v>554</v>
      </c>
      <c r="C405" s="2" t="s">
        <v>11</v>
      </c>
      <c r="D405" s="1">
        <v>500</v>
      </c>
      <c r="E405" s="12" t="s">
        <v>681</v>
      </c>
      <c r="F405" s="18"/>
    </row>
    <row r="406" spans="1:10" ht="30" customHeight="1" outlineLevel="1" x14ac:dyDescent="0.25">
      <c r="A406" s="7" t="s">
        <v>677</v>
      </c>
      <c r="B406" s="2" t="s">
        <v>551</v>
      </c>
      <c r="C406" s="2" t="s">
        <v>11</v>
      </c>
      <c r="D406" s="1">
        <v>5</v>
      </c>
      <c r="E406" s="12" t="s">
        <v>681</v>
      </c>
      <c r="F406" s="18"/>
    </row>
    <row r="407" spans="1:10" ht="78.75" customHeight="1" outlineLevel="1" x14ac:dyDescent="0.25">
      <c r="A407" s="52" t="s">
        <v>677</v>
      </c>
      <c r="B407" s="53" t="s">
        <v>549</v>
      </c>
      <c r="C407" s="53" t="s">
        <v>11</v>
      </c>
      <c r="D407" s="54">
        <v>3000</v>
      </c>
      <c r="E407" s="56" t="s">
        <v>681</v>
      </c>
      <c r="F407" s="55" t="str">
        <f>CollectionList!N218</f>
        <v>Dragon Lord
[ALL] Int +300
[ALL] Action Power +5
[ALL] Magic Damage (%) +10</v>
      </c>
      <c r="G407" s="14" t="s">
        <v>1454</v>
      </c>
    </row>
    <row r="408" spans="1:10" ht="30" customHeight="1" outlineLevel="1" x14ac:dyDescent="0.25">
      <c r="A408" s="7" t="s">
        <v>677</v>
      </c>
      <c r="B408" s="2" t="s">
        <v>555</v>
      </c>
      <c r="C408" s="2" t="s">
        <v>11</v>
      </c>
      <c r="D408" s="1">
        <v>3000</v>
      </c>
      <c r="E408" s="12" t="s">
        <v>681</v>
      </c>
      <c r="F408" s="18"/>
    </row>
    <row r="409" spans="1:10" ht="70.5" customHeight="1" outlineLevel="1" x14ac:dyDescent="0.25">
      <c r="A409" s="52" t="s">
        <v>677</v>
      </c>
      <c r="B409" s="53" t="s">
        <v>320</v>
      </c>
      <c r="C409" s="53" t="s">
        <v>11</v>
      </c>
      <c r="D409" s="54">
        <v>2000</v>
      </c>
      <c r="E409" s="56" t="s">
        <v>681</v>
      </c>
      <c r="F409" s="55" t="str">
        <f>CollectionList!N126</f>
        <v>Vroom Vroom!
[ALL] Auto-battle Count +5
[ALL] Accuracy +2
[ALL] Max. Attack Power +100</v>
      </c>
      <c r="G409" s="14" t="s">
        <v>1454</v>
      </c>
    </row>
    <row r="410" spans="1:10" ht="30" customHeight="1" outlineLevel="1" x14ac:dyDescent="0.25">
      <c r="A410" s="7" t="s">
        <v>677</v>
      </c>
      <c r="B410" s="2" t="s">
        <v>321</v>
      </c>
      <c r="C410" s="2" t="s">
        <v>11</v>
      </c>
      <c r="D410" s="1">
        <v>3500</v>
      </c>
      <c r="E410" s="12" t="s">
        <v>681</v>
      </c>
      <c r="F410" s="18"/>
    </row>
    <row r="411" spans="1:10" ht="30" customHeight="1" outlineLevel="1" x14ac:dyDescent="0.25">
      <c r="A411" s="7" t="s">
        <v>677</v>
      </c>
      <c r="B411" s="2" t="s">
        <v>556</v>
      </c>
      <c r="C411" s="2" t="s">
        <v>11</v>
      </c>
      <c r="D411" s="1">
        <v>1000</v>
      </c>
      <c r="E411" s="12" t="s">
        <v>681</v>
      </c>
      <c r="F411" s="18"/>
    </row>
    <row r="412" spans="1:10" ht="30" customHeight="1" outlineLevel="1" x14ac:dyDescent="0.25">
      <c r="A412" s="7" t="s">
        <v>677</v>
      </c>
      <c r="B412" s="2" t="s">
        <v>557</v>
      </c>
      <c r="C412" s="2" t="s">
        <v>11</v>
      </c>
      <c r="D412" s="1">
        <v>1500</v>
      </c>
      <c r="E412" s="12" t="s">
        <v>681</v>
      </c>
      <c r="F412" s="18"/>
    </row>
    <row r="413" spans="1:10" ht="30" customHeight="1" outlineLevel="1" x14ac:dyDescent="0.25">
      <c r="A413" s="7" t="s">
        <v>677</v>
      </c>
      <c r="B413" s="2" t="s">
        <v>558</v>
      </c>
      <c r="C413" s="2" t="s">
        <v>11</v>
      </c>
      <c r="D413" s="1">
        <v>1500</v>
      </c>
      <c r="E413" s="12" t="s">
        <v>681</v>
      </c>
      <c r="F413" s="18"/>
    </row>
    <row r="414" spans="1:10" ht="30" customHeight="1" outlineLevel="1" x14ac:dyDescent="0.25">
      <c r="A414" s="7" t="s">
        <v>677</v>
      </c>
      <c r="B414" s="2" t="s">
        <v>559</v>
      </c>
      <c r="C414" s="2" t="s">
        <v>11</v>
      </c>
      <c r="D414" s="1">
        <v>1500</v>
      </c>
      <c r="E414" s="12" t="s">
        <v>681</v>
      </c>
      <c r="F414" s="18"/>
    </row>
    <row r="415" spans="1:10" ht="30" customHeight="1" outlineLevel="1" x14ac:dyDescent="0.25">
      <c r="A415" s="116" t="s">
        <v>677</v>
      </c>
      <c r="B415" s="117" t="s">
        <v>560</v>
      </c>
      <c r="C415" s="117" t="s">
        <v>11</v>
      </c>
      <c r="D415" s="118">
        <v>1500</v>
      </c>
      <c r="E415" s="119" t="s">
        <v>681</v>
      </c>
      <c r="F415" s="111" t="str">
        <f>CollectionList!N2</f>
        <v>Page 1 - Eternal Customized Set [Wedding Set, Santa Set, Musketeer Set, Ancient Fox Set]
[ALL] Magic Damage (%) +3
[ALL] Action Power +5
[ALL] Earned Exp (%) +10</v>
      </c>
      <c r="G415" s="83" t="str">
        <f>HYPERLINK("#B45", "Click Here to see Ancient Fox Set")</f>
        <v>Click Here to see Ancient Fox Set</v>
      </c>
    </row>
    <row r="416" spans="1:10" ht="30" customHeight="1" outlineLevel="1" x14ac:dyDescent="0.25">
      <c r="A416" s="99"/>
      <c r="B416" s="105"/>
      <c r="C416" s="105"/>
      <c r="D416" s="107"/>
      <c r="E416" s="114"/>
      <c r="F416" s="112"/>
      <c r="G416" s="82" t="str">
        <f>HYPERLINK("#B906", "Click Here to see Musketeer Set")</f>
        <v>Click Here to see Musketeer Set</v>
      </c>
      <c r="H416"/>
      <c r="I416"/>
      <c r="J416"/>
    </row>
    <row r="417" spans="1:10" ht="30" customHeight="1" outlineLevel="1" x14ac:dyDescent="0.25">
      <c r="A417" s="100"/>
      <c r="B417" s="106"/>
      <c r="C417" s="106"/>
      <c r="D417" s="108"/>
      <c r="E417" s="120"/>
      <c r="F417" s="113"/>
      <c r="G417" s="82" t="str">
        <f>HYPERLINK("#B996", "Click Here to see Santa Set")</f>
        <v>Click Here to see Santa Set</v>
      </c>
      <c r="H417"/>
      <c r="I417"/>
      <c r="J417"/>
    </row>
    <row r="418" spans="1:10" ht="30" customHeight="1" outlineLevel="1" x14ac:dyDescent="0.25">
      <c r="A418" s="33" t="s">
        <v>677</v>
      </c>
      <c r="B418" s="68" t="s">
        <v>1161</v>
      </c>
      <c r="C418" s="34" t="s">
        <v>11</v>
      </c>
      <c r="D418" s="35">
        <v>2500</v>
      </c>
      <c r="E418" s="129">
        <v>5500</v>
      </c>
      <c r="F418" s="127" t="str">
        <f>CollectionList!N168</f>
        <v>Creepy Manager Collection
[ALL] Magic Damage (%) +5
[ALL] Min. Attack Power +100
[ALL] Max. Attack Power +100</v>
      </c>
    </row>
    <row r="419" spans="1:10" ht="30" customHeight="1" outlineLevel="1" x14ac:dyDescent="0.25">
      <c r="A419" s="36" t="s">
        <v>677</v>
      </c>
      <c r="B419" s="69" t="s">
        <v>1163</v>
      </c>
      <c r="C419" s="37" t="s">
        <v>11</v>
      </c>
      <c r="D419" s="38">
        <v>1500</v>
      </c>
      <c r="E419" s="132"/>
      <c r="F419" s="131"/>
    </row>
    <row r="420" spans="1:10" ht="30" customHeight="1" outlineLevel="1" x14ac:dyDescent="0.25">
      <c r="A420" s="36" t="s">
        <v>677</v>
      </c>
      <c r="B420" s="69" t="s">
        <v>1164</v>
      </c>
      <c r="C420" s="37" t="s">
        <v>11</v>
      </c>
      <c r="D420" s="38">
        <v>750</v>
      </c>
      <c r="E420" s="132"/>
      <c r="F420" s="131"/>
    </row>
    <row r="421" spans="1:10" ht="30" customHeight="1" outlineLevel="1" x14ac:dyDescent="0.25">
      <c r="A421" s="39" t="s">
        <v>677</v>
      </c>
      <c r="B421" s="70" t="s">
        <v>1165</v>
      </c>
      <c r="C421" s="40" t="s">
        <v>11</v>
      </c>
      <c r="D421" s="41">
        <v>750</v>
      </c>
      <c r="E421" s="130"/>
      <c r="F421" s="128"/>
    </row>
    <row r="422" spans="1:10" ht="30" customHeight="1" outlineLevel="1" x14ac:dyDescent="0.25">
      <c r="A422" s="184" t="s">
        <v>677</v>
      </c>
      <c r="B422" s="185" t="s">
        <v>1162</v>
      </c>
      <c r="C422" s="185" t="s">
        <v>11</v>
      </c>
      <c r="D422" s="186">
        <v>1500</v>
      </c>
      <c r="E422" s="187">
        <v>3500</v>
      </c>
      <c r="F422" s="188" t="str">
        <f>CollectionList!N150</f>
        <v>[Briliiant Season Event] Halloween Vampire Set
[ALL] Auto-battle Count +3
[Magic] Int +500
[ALL] Earned Exp (%) +3</v>
      </c>
      <c r="G422" s="95" t="str">
        <f>HYPERLINK("#B696", "Click Here to see Silver Blazewheel")</f>
        <v>Click Here to see Silver Blazewheel</v>
      </c>
    </row>
    <row r="423" spans="1:10" ht="30" customHeight="1" outlineLevel="1" x14ac:dyDescent="0.25">
      <c r="A423" s="189" t="s">
        <v>677</v>
      </c>
      <c r="B423" s="190" t="s">
        <v>340</v>
      </c>
      <c r="C423" s="190" t="s">
        <v>11</v>
      </c>
      <c r="D423" s="191">
        <v>1000</v>
      </c>
      <c r="E423" s="192"/>
      <c r="F423" s="193"/>
      <c r="G423" s="96"/>
    </row>
    <row r="424" spans="1:10" ht="30" customHeight="1" outlineLevel="1" x14ac:dyDescent="0.25">
      <c r="A424" s="189" t="s">
        <v>677</v>
      </c>
      <c r="B424" s="190" t="s">
        <v>1166</v>
      </c>
      <c r="C424" s="190" t="s">
        <v>11</v>
      </c>
      <c r="D424" s="191">
        <v>500</v>
      </c>
      <c r="E424" s="192"/>
      <c r="F424" s="193"/>
      <c r="G424" s="96"/>
    </row>
    <row r="425" spans="1:10" ht="30" customHeight="1" outlineLevel="1" x14ac:dyDescent="0.25">
      <c r="A425" s="194" t="s">
        <v>677</v>
      </c>
      <c r="B425" s="195" t="s">
        <v>1167</v>
      </c>
      <c r="C425" s="195" t="s">
        <v>11</v>
      </c>
      <c r="D425" s="196">
        <v>500</v>
      </c>
      <c r="E425" s="197"/>
      <c r="F425" s="198"/>
      <c r="G425" s="96"/>
    </row>
    <row r="426" spans="1:10" ht="92.25" customHeight="1" outlineLevel="1" x14ac:dyDescent="0.25">
      <c r="A426" s="52" t="s">
        <v>677</v>
      </c>
      <c r="B426" s="53" t="s">
        <v>1168</v>
      </c>
      <c r="C426" s="53" t="s">
        <v>11</v>
      </c>
      <c r="D426" s="54">
        <v>1500</v>
      </c>
      <c r="E426" s="56" t="s">
        <v>681</v>
      </c>
      <c r="F426" s="55" t="str">
        <f>CollectionList!N218</f>
        <v>Dragon Lord
[ALL] Int +300
[ALL] Action Power +5
[ALL] Magic Damage (%) +10</v>
      </c>
      <c r="G426" s="14" t="s">
        <v>1454</v>
      </c>
    </row>
    <row r="427" spans="1:10" ht="30" customHeight="1" outlineLevel="1" x14ac:dyDescent="0.25">
      <c r="A427" s="7" t="s">
        <v>677</v>
      </c>
      <c r="B427" s="11" t="s">
        <v>1169</v>
      </c>
      <c r="C427" s="2" t="s">
        <v>11</v>
      </c>
      <c r="D427" s="1">
        <v>1000</v>
      </c>
      <c r="E427" s="12" t="s">
        <v>681</v>
      </c>
      <c r="F427" s="18"/>
    </row>
    <row r="428" spans="1:10" ht="30" customHeight="1" outlineLevel="1" x14ac:dyDescent="0.25">
      <c r="A428" s="7" t="s">
        <v>677</v>
      </c>
      <c r="B428" s="11" t="s">
        <v>1170</v>
      </c>
      <c r="C428" s="2" t="s">
        <v>11</v>
      </c>
      <c r="D428" s="1">
        <v>20</v>
      </c>
      <c r="E428" s="12" t="s">
        <v>681</v>
      </c>
      <c r="F428" s="18"/>
    </row>
    <row r="429" spans="1:10" ht="30" customHeight="1" outlineLevel="1" x14ac:dyDescent="0.25">
      <c r="A429" s="7" t="s">
        <v>677</v>
      </c>
      <c r="B429" s="11" t="s">
        <v>1171</v>
      </c>
      <c r="C429" s="2" t="s">
        <v>11</v>
      </c>
      <c r="D429" s="1">
        <v>500</v>
      </c>
      <c r="E429" s="12" t="s">
        <v>681</v>
      </c>
      <c r="F429" s="18"/>
    </row>
    <row r="430" spans="1:10" ht="30" customHeight="1" outlineLevel="1" x14ac:dyDescent="0.25">
      <c r="A430" s="7" t="s">
        <v>677</v>
      </c>
      <c r="B430" s="11" t="s">
        <v>1172</v>
      </c>
      <c r="C430" s="2" t="s">
        <v>11</v>
      </c>
      <c r="D430" s="1">
        <v>750</v>
      </c>
      <c r="E430" s="12" t="s">
        <v>681</v>
      </c>
      <c r="F430" s="18"/>
    </row>
    <row r="431" spans="1:10" ht="30" customHeight="1" outlineLevel="1" x14ac:dyDescent="0.25">
      <c r="A431" s="7" t="s">
        <v>677</v>
      </c>
      <c r="B431" s="2" t="s">
        <v>561</v>
      </c>
      <c r="C431" s="2" t="s">
        <v>11</v>
      </c>
      <c r="D431" s="1">
        <v>2000</v>
      </c>
      <c r="E431" s="12" t="s">
        <v>681</v>
      </c>
      <c r="F431" s="18" t="s">
        <v>1061</v>
      </c>
    </row>
    <row r="432" spans="1:10" ht="30" customHeight="1" outlineLevel="1" x14ac:dyDescent="0.25">
      <c r="A432" s="7" t="s">
        <v>677</v>
      </c>
      <c r="B432" s="2" t="s">
        <v>562</v>
      </c>
      <c r="C432" s="2" t="s">
        <v>11</v>
      </c>
      <c r="D432" s="1">
        <v>40</v>
      </c>
      <c r="E432" s="12" t="s">
        <v>681</v>
      </c>
      <c r="F432" s="18"/>
    </row>
    <row r="433" spans="1:6" ht="30" customHeight="1" outlineLevel="1" x14ac:dyDescent="0.25">
      <c r="A433" s="7" t="s">
        <v>677</v>
      </c>
      <c r="B433" s="2" t="s">
        <v>563</v>
      </c>
      <c r="C433" s="2" t="s">
        <v>11</v>
      </c>
      <c r="D433" s="1">
        <v>40</v>
      </c>
      <c r="E433" s="12" t="s">
        <v>681</v>
      </c>
      <c r="F433" s="18"/>
    </row>
    <row r="434" spans="1:6" ht="30" customHeight="1" outlineLevel="1" x14ac:dyDescent="0.25">
      <c r="A434" s="7" t="s">
        <v>677</v>
      </c>
      <c r="B434" s="2" t="s">
        <v>564</v>
      </c>
      <c r="C434" s="2" t="s">
        <v>11</v>
      </c>
      <c r="D434" s="1">
        <v>40</v>
      </c>
      <c r="E434" s="12" t="s">
        <v>681</v>
      </c>
      <c r="F434" s="18"/>
    </row>
    <row r="435" spans="1:6" ht="30" customHeight="1" outlineLevel="1" x14ac:dyDescent="0.25">
      <c r="A435" s="7" t="s">
        <v>677</v>
      </c>
      <c r="B435" s="2" t="s">
        <v>565</v>
      </c>
      <c r="C435" s="2" t="s">
        <v>11</v>
      </c>
      <c r="D435" s="1">
        <v>2000</v>
      </c>
      <c r="E435" s="12" t="s">
        <v>681</v>
      </c>
      <c r="F435" s="18" t="s">
        <v>1061</v>
      </c>
    </row>
    <row r="436" spans="1:6" ht="30" customHeight="1" outlineLevel="1" x14ac:dyDescent="0.25">
      <c r="A436" s="7" t="s">
        <v>677</v>
      </c>
      <c r="B436" s="2" t="s">
        <v>566</v>
      </c>
      <c r="C436" s="2" t="s">
        <v>11</v>
      </c>
      <c r="D436" s="1">
        <v>40</v>
      </c>
      <c r="E436" s="12" t="s">
        <v>681</v>
      </c>
      <c r="F436" s="18"/>
    </row>
    <row r="437" spans="1:6" ht="30" customHeight="1" outlineLevel="1" x14ac:dyDescent="0.25">
      <c r="A437" s="7" t="s">
        <v>677</v>
      </c>
      <c r="B437" s="2" t="s">
        <v>567</v>
      </c>
      <c r="C437" s="2" t="s">
        <v>11</v>
      </c>
      <c r="D437" s="1">
        <v>40</v>
      </c>
      <c r="E437" s="12" t="s">
        <v>681</v>
      </c>
      <c r="F437" s="18"/>
    </row>
    <row r="438" spans="1:6" ht="30" customHeight="1" outlineLevel="1" x14ac:dyDescent="0.25">
      <c r="A438" s="7" t="s">
        <v>677</v>
      </c>
      <c r="B438" s="2" t="s">
        <v>568</v>
      </c>
      <c r="C438" s="2" t="s">
        <v>11</v>
      </c>
      <c r="D438" s="1">
        <v>40</v>
      </c>
      <c r="E438" s="12" t="s">
        <v>681</v>
      </c>
      <c r="F438" s="18"/>
    </row>
    <row r="439" spans="1:6" ht="30" customHeight="1" outlineLevel="1" x14ac:dyDescent="0.25">
      <c r="A439" s="7" t="s">
        <v>677</v>
      </c>
      <c r="B439" s="2" t="s">
        <v>341</v>
      </c>
      <c r="C439" s="2" t="s">
        <v>11</v>
      </c>
      <c r="D439" s="1">
        <v>800</v>
      </c>
      <c r="E439" s="12" t="s">
        <v>681</v>
      </c>
      <c r="F439" s="18" t="s">
        <v>1061</v>
      </c>
    </row>
    <row r="440" spans="1:6" ht="30" customHeight="1" outlineLevel="1" x14ac:dyDescent="0.25">
      <c r="A440" s="7" t="s">
        <v>677</v>
      </c>
      <c r="B440" s="11" t="s">
        <v>1173</v>
      </c>
      <c r="C440" s="2" t="s">
        <v>11</v>
      </c>
      <c r="D440" s="1">
        <v>10</v>
      </c>
      <c r="E440" s="12" t="s">
        <v>681</v>
      </c>
      <c r="F440" s="18"/>
    </row>
    <row r="441" spans="1:6" ht="30" customHeight="1" outlineLevel="1" x14ac:dyDescent="0.25">
      <c r="A441" s="7" t="s">
        <v>677</v>
      </c>
      <c r="B441" s="11" t="s">
        <v>1174</v>
      </c>
      <c r="C441" s="2" t="s">
        <v>11</v>
      </c>
      <c r="D441" s="1">
        <v>20</v>
      </c>
      <c r="E441" s="12" t="s">
        <v>681</v>
      </c>
      <c r="F441" s="18"/>
    </row>
    <row r="442" spans="1:6" ht="30" customHeight="1" outlineLevel="1" x14ac:dyDescent="0.25">
      <c r="A442" s="7" t="s">
        <v>677</v>
      </c>
      <c r="B442" s="11" t="s">
        <v>1175</v>
      </c>
      <c r="C442" s="2" t="s">
        <v>11</v>
      </c>
      <c r="D442" s="1">
        <v>40</v>
      </c>
      <c r="E442" s="12" t="s">
        <v>681</v>
      </c>
      <c r="F442" s="18"/>
    </row>
    <row r="443" spans="1:6" ht="30" customHeight="1" outlineLevel="1" x14ac:dyDescent="0.25">
      <c r="A443" s="7" t="s">
        <v>677</v>
      </c>
      <c r="B443" s="11" t="s">
        <v>1176</v>
      </c>
      <c r="C443" s="2" t="s">
        <v>11</v>
      </c>
      <c r="D443" s="1">
        <v>80</v>
      </c>
      <c r="E443" s="12" t="s">
        <v>681</v>
      </c>
      <c r="F443" s="18"/>
    </row>
    <row r="444" spans="1:6" ht="30" customHeight="1" outlineLevel="1" x14ac:dyDescent="0.25">
      <c r="A444" s="7" t="s">
        <v>677</v>
      </c>
      <c r="B444" s="11" t="s">
        <v>1177</v>
      </c>
      <c r="C444" s="2" t="s">
        <v>11</v>
      </c>
      <c r="D444" s="1">
        <v>10</v>
      </c>
      <c r="E444" s="12" t="s">
        <v>681</v>
      </c>
      <c r="F444" s="18"/>
    </row>
    <row r="445" spans="1:6" ht="30" customHeight="1" outlineLevel="1" x14ac:dyDescent="0.25">
      <c r="A445" s="7" t="s">
        <v>677</v>
      </c>
      <c r="B445" s="11" t="s">
        <v>1178</v>
      </c>
      <c r="C445" s="2" t="s">
        <v>11</v>
      </c>
      <c r="D445" s="1">
        <v>20</v>
      </c>
      <c r="E445" s="12" t="s">
        <v>681</v>
      </c>
      <c r="F445" s="18"/>
    </row>
    <row r="446" spans="1:6" ht="30" customHeight="1" outlineLevel="1" x14ac:dyDescent="0.25">
      <c r="A446" s="7" t="s">
        <v>677</v>
      </c>
      <c r="B446" s="11" t="s">
        <v>1179</v>
      </c>
      <c r="C446" s="2" t="s">
        <v>11</v>
      </c>
      <c r="D446" s="1">
        <v>40</v>
      </c>
      <c r="E446" s="12" t="s">
        <v>681</v>
      </c>
      <c r="F446" s="18"/>
    </row>
    <row r="447" spans="1:6" ht="30" customHeight="1" outlineLevel="1" x14ac:dyDescent="0.25">
      <c r="A447" s="7" t="s">
        <v>677</v>
      </c>
      <c r="B447" s="11" t="s">
        <v>1180</v>
      </c>
      <c r="C447" s="2" t="s">
        <v>11</v>
      </c>
      <c r="D447" s="1">
        <v>80</v>
      </c>
      <c r="E447" s="12" t="s">
        <v>681</v>
      </c>
      <c r="F447" s="18"/>
    </row>
    <row r="448" spans="1:6" ht="30" customHeight="1" outlineLevel="1" x14ac:dyDescent="0.25">
      <c r="A448" s="7" t="s">
        <v>677</v>
      </c>
      <c r="B448" s="11" t="s">
        <v>1181</v>
      </c>
      <c r="C448" s="2" t="s">
        <v>11</v>
      </c>
      <c r="D448" s="1">
        <v>10</v>
      </c>
      <c r="E448" s="12" t="s">
        <v>681</v>
      </c>
      <c r="F448" s="18"/>
    </row>
    <row r="449" spans="1:7" ht="30" customHeight="1" outlineLevel="1" x14ac:dyDescent="0.25">
      <c r="A449" s="7" t="s">
        <v>677</v>
      </c>
      <c r="B449" s="11" t="s">
        <v>1182</v>
      </c>
      <c r="C449" s="2" t="s">
        <v>11</v>
      </c>
      <c r="D449" s="1">
        <v>20</v>
      </c>
      <c r="E449" s="12" t="s">
        <v>681</v>
      </c>
      <c r="F449" s="18"/>
    </row>
    <row r="450" spans="1:7" ht="30" customHeight="1" outlineLevel="1" x14ac:dyDescent="0.25">
      <c r="A450" s="7" t="s">
        <v>677</v>
      </c>
      <c r="B450" s="11" t="s">
        <v>1183</v>
      </c>
      <c r="C450" s="2" t="s">
        <v>11</v>
      </c>
      <c r="D450" s="1">
        <v>40</v>
      </c>
      <c r="E450" s="12" t="s">
        <v>681</v>
      </c>
      <c r="F450" s="18"/>
    </row>
    <row r="451" spans="1:7" ht="30" customHeight="1" outlineLevel="1" x14ac:dyDescent="0.25">
      <c r="A451" s="7" t="s">
        <v>677</v>
      </c>
      <c r="B451" s="11" t="s">
        <v>1184</v>
      </c>
      <c r="C451" s="2" t="s">
        <v>11</v>
      </c>
      <c r="D451" s="1">
        <v>80</v>
      </c>
      <c r="E451" s="12" t="s">
        <v>681</v>
      </c>
      <c r="F451" s="18"/>
    </row>
    <row r="452" spans="1:7" ht="30" customHeight="1" x14ac:dyDescent="0.25">
      <c r="A452" s="7"/>
      <c r="B452" s="2"/>
      <c r="C452" s="2"/>
      <c r="D452" s="1"/>
      <c r="E452" s="7"/>
      <c r="F452" s="18"/>
    </row>
    <row r="453" spans="1:7" ht="30" customHeight="1" x14ac:dyDescent="0.25">
      <c r="A453" s="149" t="s">
        <v>704</v>
      </c>
      <c r="B453" s="149"/>
      <c r="C453" s="149"/>
      <c r="D453" s="149"/>
      <c r="E453" s="149"/>
      <c r="F453" s="149"/>
      <c r="G453" s="149"/>
    </row>
    <row r="454" spans="1:7" ht="30" customHeight="1" outlineLevel="1" x14ac:dyDescent="0.25">
      <c r="A454" s="7" t="s">
        <v>677</v>
      </c>
      <c r="B454" s="2" t="s">
        <v>20</v>
      </c>
      <c r="C454" s="2" t="s">
        <v>21</v>
      </c>
      <c r="D454" s="1">
        <v>5</v>
      </c>
      <c r="E454" s="12" t="s">
        <v>681</v>
      </c>
      <c r="F454" s="18"/>
    </row>
    <row r="455" spans="1:7" ht="30" customHeight="1" outlineLevel="1" x14ac:dyDescent="0.25">
      <c r="A455" s="7" t="s">
        <v>677</v>
      </c>
      <c r="B455" s="2" t="s">
        <v>22</v>
      </c>
      <c r="C455" s="2" t="s">
        <v>14</v>
      </c>
      <c r="D455" s="1">
        <v>1300</v>
      </c>
      <c r="E455" s="12" t="s">
        <v>681</v>
      </c>
      <c r="F455" s="18" t="s">
        <v>1061</v>
      </c>
    </row>
    <row r="456" spans="1:7" ht="30" customHeight="1" outlineLevel="1" x14ac:dyDescent="0.25">
      <c r="A456" s="19" t="s">
        <v>677</v>
      </c>
      <c r="B456" s="20" t="s">
        <v>23</v>
      </c>
      <c r="C456" s="20" t="s">
        <v>14</v>
      </c>
      <c r="D456" s="21">
        <v>2000</v>
      </c>
      <c r="E456" s="124">
        <v>8000</v>
      </c>
      <c r="F456" s="121" t="str">
        <f>CollectionList!N82</f>
        <v>Spirit
[ALL] Auto-battle Count +3
[Ranged] Dex +80
[ALL] Earned Exp (%) +3</v>
      </c>
    </row>
    <row r="457" spans="1:7" ht="30" customHeight="1" outlineLevel="1" x14ac:dyDescent="0.25">
      <c r="A457" s="22" t="s">
        <v>677</v>
      </c>
      <c r="B457" s="23" t="s">
        <v>24</v>
      </c>
      <c r="C457" s="23" t="s">
        <v>14</v>
      </c>
      <c r="D457" s="24">
        <v>2000</v>
      </c>
      <c r="E457" s="125"/>
      <c r="F457" s="122"/>
    </row>
    <row r="458" spans="1:7" ht="30" customHeight="1" outlineLevel="1" x14ac:dyDescent="0.25">
      <c r="A458" s="22" t="s">
        <v>677</v>
      </c>
      <c r="B458" s="23" t="s">
        <v>25</v>
      </c>
      <c r="C458" s="23" t="s">
        <v>14</v>
      </c>
      <c r="D458" s="24">
        <v>2000</v>
      </c>
      <c r="E458" s="125"/>
      <c r="F458" s="122"/>
    </row>
    <row r="459" spans="1:7" ht="30" customHeight="1" outlineLevel="1" x14ac:dyDescent="0.25">
      <c r="A459" s="25" t="s">
        <v>677</v>
      </c>
      <c r="B459" s="26" t="s">
        <v>26</v>
      </c>
      <c r="C459" s="26" t="s">
        <v>14</v>
      </c>
      <c r="D459" s="27">
        <v>2000</v>
      </c>
      <c r="E459" s="126"/>
      <c r="F459" s="123"/>
    </row>
    <row r="460" spans="1:7" ht="30" customHeight="1" outlineLevel="1" x14ac:dyDescent="0.25">
      <c r="A460" s="19" t="s">
        <v>677</v>
      </c>
      <c r="B460" s="20" t="s">
        <v>27</v>
      </c>
      <c r="C460" s="23" t="s">
        <v>14</v>
      </c>
      <c r="D460" s="21">
        <v>2000</v>
      </c>
      <c r="E460" s="124">
        <v>8000</v>
      </c>
      <c r="F460" s="121" t="str">
        <f>CollectionList!N131</f>
        <v>Viking Collection
[ALL] Auto-battle Count +3
[Magic] Int +500
[ALL] Earned Exp (%) +3</v>
      </c>
    </row>
    <row r="461" spans="1:7" ht="30" customHeight="1" outlineLevel="1" x14ac:dyDescent="0.25">
      <c r="A461" s="22" t="s">
        <v>677</v>
      </c>
      <c r="B461" s="23" t="s">
        <v>28</v>
      </c>
      <c r="C461" s="23" t="s">
        <v>14</v>
      </c>
      <c r="D461" s="24">
        <v>2000</v>
      </c>
      <c r="E461" s="125"/>
      <c r="F461" s="122"/>
    </row>
    <row r="462" spans="1:7" ht="30" customHeight="1" outlineLevel="1" x14ac:dyDescent="0.25">
      <c r="A462" s="22" t="s">
        <v>677</v>
      </c>
      <c r="B462" s="23" t="s">
        <v>29</v>
      </c>
      <c r="C462" s="23" t="s">
        <v>14</v>
      </c>
      <c r="D462" s="24">
        <v>2000</v>
      </c>
      <c r="E462" s="125"/>
      <c r="F462" s="122"/>
    </row>
    <row r="463" spans="1:7" ht="30" customHeight="1" outlineLevel="1" x14ac:dyDescent="0.25">
      <c r="A463" s="25" t="s">
        <v>677</v>
      </c>
      <c r="B463" s="26" t="s">
        <v>30</v>
      </c>
      <c r="C463" s="26" t="s">
        <v>14</v>
      </c>
      <c r="D463" s="27">
        <v>2000</v>
      </c>
      <c r="E463" s="126"/>
      <c r="F463" s="123"/>
    </row>
    <row r="464" spans="1:7" ht="30" customHeight="1" outlineLevel="1" x14ac:dyDescent="0.25">
      <c r="A464" s="19" t="s">
        <v>677</v>
      </c>
      <c r="B464" s="20" t="s">
        <v>31</v>
      </c>
      <c r="C464" s="20" t="s">
        <v>14</v>
      </c>
      <c r="D464" s="21">
        <v>2000</v>
      </c>
      <c r="E464" s="124">
        <v>8000</v>
      </c>
      <c r="F464" s="121" t="str">
        <f>CollectionList!N74</f>
        <v>Winter 2025
[ALL] Auto-battle Count +3
[Melee] Vit +50</v>
      </c>
    </row>
    <row r="465" spans="1:7" ht="30" customHeight="1" outlineLevel="1" x14ac:dyDescent="0.25">
      <c r="A465" s="22" t="s">
        <v>677</v>
      </c>
      <c r="B465" s="23" t="s">
        <v>32</v>
      </c>
      <c r="C465" s="23" t="s">
        <v>14</v>
      </c>
      <c r="D465" s="24">
        <v>2000</v>
      </c>
      <c r="E465" s="125"/>
      <c r="F465" s="122"/>
    </row>
    <row r="466" spans="1:7" ht="30" customHeight="1" outlineLevel="1" x14ac:dyDescent="0.25">
      <c r="A466" s="22" t="s">
        <v>677</v>
      </c>
      <c r="B466" s="23" t="s">
        <v>33</v>
      </c>
      <c r="C466" s="23" t="s">
        <v>14</v>
      </c>
      <c r="D466" s="24">
        <v>2000</v>
      </c>
      <c r="E466" s="125"/>
      <c r="F466" s="122"/>
    </row>
    <row r="467" spans="1:7" ht="30" customHeight="1" outlineLevel="1" x14ac:dyDescent="0.25">
      <c r="A467" s="25" t="s">
        <v>677</v>
      </c>
      <c r="B467" s="26" t="s">
        <v>34</v>
      </c>
      <c r="C467" s="26" t="s">
        <v>14</v>
      </c>
      <c r="D467" s="27">
        <v>2000</v>
      </c>
      <c r="E467" s="126"/>
      <c r="F467" s="123"/>
    </row>
    <row r="468" spans="1:7" ht="30" customHeight="1" outlineLevel="1" x14ac:dyDescent="0.25">
      <c r="A468" s="7" t="s">
        <v>677</v>
      </c>
      <c r="B468" s="2" t="s">
        <v>35</v>
      </c>
      <c r="C468" s="2" t="s">
        <v>14</v>
      </c>
      <c r="D468" s="1">
        <v>1300</v>
      </c>
      <c r="E468" s="12" t="s">
        <v>681</v>
      </c>
      <c r="F468" s="18"/>
    </row>
    <row r="469" spans="1:7" ht="30" customHeight="1" outlineLevel="1" x14ac:dyDescent="0.25">
      <c r="A469" s="7" t="s">
        <v>677</v>
      </c>
      <c r="B469" s="2" t="s">
        <v>36</v>
      </c>
      <c r="C469" s="2" t="s">
        <v>14</v>
      </c>
      <c r="D469" s="1">
        <v>1300</v>
      </c>
      <c r="E469" s="12" t="s">
        <v>681</v>
      </c>
      <c r="F469" s="18"/>
    </row>
    <row r="470" spans="1:7" ht="30" customHeight="1" outlineLevel="1" x14ac:dyDescent="0.25">
      <c r="A470" s="7" t="s">
        <v>677</v>
      </c>
      <c r="B470" s="2" t="s">
        <v>37</v>
      </c>
      <c r="C470" s="2" t="s">
        <v>14</v>
      </c>
      <c r="D470" s="1">
        <v>1300</v>
      </c>
      <c r="E470" s="12" t="s">
        <v>681</v>
      </c>
      <c r="F470" s="18"/>
    </row>
    <row r="471" spans="1:7" ht="30" customHeight="1" outlineLevel="1" x14ac:dyDescent="0.25">
      <c r="A471" s="7" t="s">
        <v>677</v>
      </c>
      <c r="B471" s="2" t="s">
        <v>38</v>
      </c>
      <c r="C471" s="2" t="s">
        <v>14</v>
      </c>
      <c r="D471" s="1">
        <v>50</v>
      </c>
      <c r="E471" s="12" t="s">
        <v>681</v>
      </c>
      <c r="F471" s="18"/>
    </row>
    <row r="472" spans="1:7" ht="30" customHeight="1" outlineLevel="1" x14ac:dyDescent="0.25">
      <c r="A472" s="42" t="s">
        <v>677</v>
      </c>
      <c r="B472" s="43" t="s">
        <v>39</v>
      </c>
      <c r="C472" s="43" t="s">
        <v>14</v>
      </c>
      <c r="D472" s="44">
        <v>800</v>
      </c>
      <c r="E472" s="109">
        <v>1600</v>
      </c>
      <c r="F472" s="111" t="str">
        <f>CollectionList!N48</f>
        <v>The Halloween Ghoul Bear Set
[ALL] Magic Damage (%) +1
[ALL] Earned Exp (%) +1
[ALL] Auto-battle Count +10</v>
      </c>
      <c r="G472" s="147" t="s">
        <v>1452</v>
      </c>
    </row>
    <row r="473" spans="1:7" ht="30" customHeight="1" outlineLevel="1" x14ac:dyDescent="0.25">
      <c r="A473" s="45" t="s">
        <v>677</v>
      </c>
      <c r="B473" s="46" t="s">
        <v>1112</v>
      </c>
      <c r="C473" s="46" t="s">
        <v>14</v>
      </c>
      <c r="D473" s="47">
        <v>800</v>
      </c>
      <c r="E473" s="110"/>
      <c r="F473" s="113"/>
      <c r="G473" s="147"/>
    </row>
    <row r="474" spans="1:7" ht="30" customHeight="1" outlineLevel="1" x14ac:dyDescent="0.25">
      <c r="A474" s="7" t="s">
        <v>677</v>
      </c>
      <c r="B474" s="2" t="s">
        <v>40</v>
      </c>
      <c r="C474" s="2" t="s">
        <v>14</v>
      </c>
      <c r="D474" s="1">
        <v>1500</v>
      </c>
      <c r="E474" s="12" t="s">
        <v>681</v>
      </c>
      <c r="F474" s="18"/>
    </row>
    <row r="475" spans="1:7" ht="30" customHeight="1" outlineLevel="1" x14ac:dyDescent="0.25">
      <c r="A475" s="7" t="s">
        <v>677</v>
      </c>
      <c r="B475" s="2" t="s">
        <v>41</v>
      </c>
      <c r="C475" s="2" t="s">
        <v>14</v>
      </c>
      <c r="D475" s="1">
        <v>1500</v>
      </c>
      <c r="E475" s="12" t="s">
        <v>681</v>
      </c>
      <c r="F475" s="18"/>
    </row>
    <row r="476" spans="1:7" ht="30" customHeight="1" outlineLevel="1" x14ac:dyDescent="0.25">
      <c r="A476" s="7" t="s">
        <v>677</v>
      </c>
      <c r="B476" s="2" t="s">
        <v>1113</v>
      </c>
      <c r="C476" s="2" t="s">
        <v>14</v>
      </c>
      <c r="D476" s="1">
        <v>1500</v>
      </c>
      <c r="E476" s="12" t="s">
        <v>681</v>
      </c>
      <c r="F476" s="18"/>
    </row>
    <row r="477" spans="1:7" ht="30" customHeight="1" outlineLevel="1" x14ac:dyDescent="0.25">
      <c r="A477" s="7" t="s">
        <v>677</v>
      </c>
      <c r="B477" s="2" t="s">
        <v>42</v>
      </c>
      <c r="C477" s="2" t="s">
        <v>14</v>
      </c>
      <c r="D477" s="1">
        <v>1500</v>
      </c>
      <c r="E477" s="12" t="s">
        <v>681</v>
      </c>
      <c r="F477" s="18"/>
    </row>
    <row r="478" spans="1:7" ht="30" customHeight="1" outlineLevel="1" x14ac:dyDescent="0.25">
      <c r="A478" s="7" t="s">
        <v>677</v>
      </c>
      <c r="B478" s="2" t="s">
        <v>43</v>
      </c>
      <c r="C478" s="2" t="s">
        <v>14</v>
      </c>
      <c r="D478" s="1">
        <v>1500</v>
      </c>
      <c r="E478" s="12" t="s">
        <v>681</v>
      </c>
      <c r="F478" s="18"/>
    </row>
    <row r="479" spans="1:7" ht="30" customHeight="1" outlineLevel="1" x14ac:dyDescent="0.25">
      <c r="A479" s="7" t="s">
        <v>677</v>
      </c>
      <c r="B479" s="2" t="s">
        <v>44</v>
      </c>
      <c r="C479" s="2" t="s">
        <v>14</v>
      </c>
      <c r="D479" s="1">
        <v>1500</v>
      </c>
      <c r="E479" s="12" t="s">
        <v>681</v>
      </c>
      <c r="F479" s="18"/>
    </row>
    <row r="480" spans="1:7" ht="30" customHeight="1" outlineLevel="1" x14ac:dyDescent="0.25">
      <c r="A480" s="169" t="s">
        <v>677</v>
      </c>
      <c r="B480" s="170" t="s">
        <v>45</v>
      </c>
      <c r="C480" s="170" t="s">
        <v>14</v>
      </c>
      <c r="D480" s="171">
        <v>500</v>
      </c>
      <c r="E480" s="172">
        <v>2000</v>
      </c>
      <c r="F480" s="173" t="str">
        <f>CollectionList!N221</f>
        <v>Merry Christmas II
[ALL] Auto-battle Count +10
[ALL] Earned Exp (%) +5
[ALL] Magic Damage (%) +5</v>
      </c>
      <c r="G480" s="97" t="str">
        <f>HYPERLINK("#B945", "Click Here to see Cute Polar Bear")</f>
        <v>Click Here to see Cute Polar Bear</v>
      </c>
    </row>
    <row r="481" spans="1:7" ht="30" customHeight="1" outlineLevel="1" x14ac:dyDescent="0.25">
      <c r="A481" s="174" t="s">
        <v>677</v>
      </c>
      <c r="B481" s="175" t="s">
        <v>46</v>
      </c>
      <c r="C481" s="175" t="s">
        <v>14</v>
      </c>
      <c r="D481" s="176">
        <v>500</v>
      </c>
      <c r="E481" s="177"/>
      <c r="F481" s="178"/>
      <c r="G481" s="98"/>
    </row>
    <row r="482" spans="1:7" ht="30" customHeight="1" outlineLevel="1" x14ac:dyDescent="0.25">
      <c r="A482" s="174" t="s">
        <v>677</v>
      </c>
      <c r="B482" s="175" t="s">
        <v>47</v>
      </c>
      <c r="C482" s="175" t="s">
        <v>14</v>
      </c>
      <c r="D482" s="176">
        <v>500</v>
      </c>
      <c r="E482" s="177"/>
      <c r="F482" s="178"/>
      <c r="G482" s="98"/>
    </row>
    <row r="483" spans="1:7" ht="30" customHeight="1" outlineLevel="1" x14ac:dyDescent="0.25">
      <c r="A483" s="179" t="s">
        <v>677</v>
      </c>
      <c r="B483" s="180" t="s">
        <v>48</v>
      </c>
      <c r="C483" s="180" t="s">
        <v>14</v>
      </c>
      <c r="D483" s="181">
        <v>500</v>
      </c>
      <c r="E483" s="182"/>
      <c r="F483" s="183"/>
      <c r="G483" s="98"/>
    </row>
    <row r="484" spans="1:7" ht="30" customHeight="1" outlineLevel="1" x14ac:dyDescent="0.25">
      <c r="A484" s="19" t="s">
        <v>677</v>
      </c>
      <c r="B484" s="20" t="s">
        <v>49</v>
      </c>
      <c r="C484" s="20" t="s">
        <v>14</v>
      </c>
      <c r="D484" s="21">
        <v>500</v>
      </c>
      <c r="E484" s="124">
        <v>2000</v>
      </c>
      <c r="F484" s="121" t="str">
        <f>CollectionList!N233</f>
        <v>Archangel Set Collection
[ALL] Earned Exp (%) +4
[ALL] Min. Attack Power +100
[ALL] Max. Attack Power +100</v>
      </c>
    </row>
    <row r="485" spans="1:7" ht="30" customHeight="1" outlineLevel="1" x14ac:dyDescent="0.25">
      <c r="A485" s="22" t="s">
        <v>677</v>
      </c>
      <c r="B485" s="23" t="s">
        <v>50</v>
      </c>
      <c r="C485" s="23" t="s">
        <v>14</v>
      </c>
      <c r="D485" s="24">
        <v>500</v>
      </c>
      <c r="E485" s="125"/>
      <c r="F485" s="122"/>
    </row>
    <row r="486" spans="1:7" ht="30" customHeight="1" outlineLevel="1" x14ac:dyDescent="0.25">
      <c r="A486" s="22" t="s">
        <v>677</v>
      </c>
      <c r="B486" s="23" t="s">
        <v>51</v>
      </c>
      <c r="C486" s="23" t="s">
        <v>14</v>
      </c>
      <c r="D486" s="24">
        <v>500</v>
      </c>
      <c r="E486" s="125"/>
      <c r="F486" s="122"/>
    </row>
    <row r="487" spans="1:7" ht="30" customHeight="1" outlineLevel="1" x14ac:dyDescent="0.25">
      <c r="A487" s="25" t="s">
        <v>677</v>
      </c>
      <c r="B487" s="26" t="s">
        <v>52</v>
      </c>
      <c r="C487" s="26" t="s">
        <v>14</v>
      </c>
      <c r="D487" s="27">
        <v>500</v>
      </c>
      <c r="E487" s="126"/>
      <c r="F487" s="123"/>
    </row>
    <row r="488" spans="1:7" ht="30" customHeight="1" outlineLevel="1" x14ac:dyDescent="0.25">
      <c r="A488" s="7" t="s">
        <v>677</v>
      </c>
      <c r="B488" s="2" t="s">
        <v>53</v>
      </c>
      <c r="C488" s="2" t="s">
        <v>14</v>
      </c>
      <c r="D488" s="1">
        <v>1500</v>
      </c>
      <c r="E488" s="12" t="s">
        <v>681</v>
      </c>
      <c r="F488" s="18"/>
    </row>
    <row r="489" spans="1:7" ht="30" customHeight="1" outlineLevel="1" x14ac:dyDescent="0.25">
      <c r="A489" s="7" t="s">
        <v>677</v>
      </c>
      <c r="B489" s="2" t="s">
        <v>54</v>
      </c>
      <c r="C489" s="2" t="s">
        <v>14</v>
      </c>
      <c r="D489" s="1">
        <v>1500</v>
      </c>
      <c r="E489" s="12" t="s">
        <v>681</v>
      </c>
      <c r="F489" s="18"/>
    </row>
    <row r="490" spans="1:7" ht="30" customHeight="1" outlineLevel="1" x14ac:dyDescent="0.25">
      <c r="A490" s="7" t="s">
        <v>677</v>
      </c>
      <c r="B490" s="2" t="s">
        <v>55</v>
      </c>
      <c r="C490" s="2" t="s">
        <v>14</v>
      </c>
      <c r="D490" s="1">
        <v>1500</v>
      </c>
      <c r="E490" s="12" t="s">
        <v>681</v>
      </c>
      <c r="F490" s="18"/>
    </row>
    <row r="491" spans="1:7" ht="30" customHeight="1" outlineLevel="1" x14ac:dyDescent="0.25">
      <c r="A491" s="7" t="s">
        <v>677</v>
      </c>
      <c r="B491" s="2" t="s">
        <v>56</v>
      </c>
      <c r="C491" s="2" t="s">
        <v>14</v>
      </c>
      <c r="D491" s="1">
        <v>1500</v>
      </c>
      <c r="E491" s="12" t="s">
        <v>681</v>
      </c>
      <c r="F491" s="18"/>
    </row>
    <row r="492" spans="1:7" ht="30" customHeight="1" outlineLevel="1" x14ac:dyDescent="0.25">
      <c r="A492" s="7" t="s">
        <v>677</v>
      </c>
      <c r="B492" s="2" t="s">
        <v>57</v>
      </c>
      <c r="C492" s="2" t="s">
        <v>14</v>
      </c>
      <c r="D492" s="1">
        <v>1500</v>
      </c>
      <c r="E492" s="12" t="s">
        <v>681</v>
      </c>
      <c r="F492" s="18"/>
    </row>
    <row r="493" spans="1:7" ht="30" customHeight="1" outlineLevel="1" x14ac:dyDescent="0.25">
      <c r="A493" s="7" t="s">
        <v>677</v>
      </c>
      <c r="B493" s="2" t="s">
        <v>58</v>
      </c>
      <c r="C493" s="2" t="s">
        <v>14</v>
      </c>
      <c r="D493" s="1">
        <v>1500</v>
      </c>
      <c r="E493" s="12" t="s">
        <v>681</v>
      </c>
      <c r="F493" s="18"/>
    </row>
    <row r="494" spans="1:7" ht="30" customHeight="1" outlineLevel="1" x14ac:dyDescent="0.25">
      <c r="A494" s="7" t="s">
        <v>677</v>
      </c>
      <c r="B494" s="2" t="s">
        <v>59</v>
      </c>
      <c r="C494" s="2" t="s">
        <v>14</v>
      </c>
      <c r="D494" s="1">
        <v>1500</v>
      </c>
      <c r="E494" s="12" t="s">
        <v>681</v>
      </c>
      <c r="F494" s="18"/>
    </row>
    <row r="495" spans="1:7" ht="30" customHeight="1" outlineLevel="1" x14ac:dyDescent="0.25">
      <c r="A495" s="7" t="s">
        <v>677</v>
      </c>
      <c r="B495" s="2" t="s">
        <v>60</v>
      </c>
      <c r="C495" s="2" t="s">
        <v>14</v>
      </c>
      <c r="D495" s="1">
        <v>1500</v>
      </c>
      <c r="E495" s="12" t="s">
        <v>681</v>
      </c>
      <c r="F495" s="18"/>
    </row>
    <row r="496" spans="1:7" ht="30" customHeight="1" outlineLevel="1" x14ac:dyDescent="0.25">
      <c r="A496" s="7" t="s">
        <v>677</v>
      </c>
      <c r="B496" s="2" t="s">
        <v>61</v>
      </c>
      <c r="C496" s="2" t="s">
        <v>14</v>
      </c>
      <c r="D496" s="1">
        <v>1500</v>
      </c>
      <c r="E496" s="12" t="s">
        <v>681</v>
      </c>
      <c r="F496" s="18"/>
    </row>
    <row r="497" spans="1:7" ht="30" customHeight="1" outlineLevel="1" x14ac:dyDescent="0.25">
      <c r="A497" s="7" t="s">
        <v>677</v>
      </c>
      <c r="B497" s="2" t="s">
        <v>62</v>
      </c>
      <c r="C497" s="2" t="s">
        <v>14</v>
      </c>
      <c r="D497" s="1">
        <v>1500</v>
      </c>
      <c r="E497" s="12" t="s">
        <v>681</v>
      </c>
      <c r="F497" s="18"/>
    </row>
    <row r="498" spans="1:7" ht="30" customHeight="1" x14ac:dyDescent="0.25">
      <c r="A498" s="7"/>
      <c r="B498" s="2"/>
      <c r="C498" s="2"/>
      <c r="D498" s="1"/>
      <c r="E498" s="7"/>
      <c r="F498" s="18"/>
    </row>
    <row r="499" spans="1:7" ht="30" customHeight="1" x14ac:dyDescent="0.25">
      <c r="A499" s="149" t="s">
        <v>705</v>
      </c>
      <c r="B499" s="149"/>
      <c r="C499" s="149"/>
      <c r="D499" s="149"/>
      <c r="E499" s="149"/>
      <c r="F499" s="149"/>
      <c r="G499" s="149"/>
    </row>
    <row r="500" spans="1:7" ht="30" customHeight="1" outlineLevel="1" x14ac:dyDescent="0.25">
      <c r="A500" s="7" t="s">
        <v>677</v>
      </c>
      <c r="B500" s="2" t="s">
        <v>124</v>
      </c>
      <c r="C500" s="2" t="s">
        <v>21</v>
      </c>
      <c r="D500" s="1">
        <v>5</v>
      </c>
      <c r="E500" s="12" t="s">
        <v>681</v>
      </c>
      <c r="F500" s="18"/>
    </row>
    <row r="501" spans="1:7" ht="30" customHeight="1" outlineLevel="1" x14ac:dyDescent="0.25">
      <c r="A501" s="7" t="s">
        <v>677</v>
      </c>
      <c r="B501" s="11" t="s">
        <v>1186</v>
      </c>
      <c r="C501" s="2" t="s">
        <v>12</v>
      </c>
      <c r="D501" s="1">
        <v>2000</v>
      </c>
      <c r="E501" s="12" t="s">
        <v>681</v>
      </c>
      <c r="F501" s="18"/>
    </row>
    <row r="502" spans="1:7" ht="30" customHeight="1" outlineLevel="1" x14ac:dyDescent="0.25">
      <c r="A502" s="7" t="s">
        <v>677</v>
      </c>
      <c r="B502" s="11" t="s">
        <v>1187</v>
      </c>
      <c r="C502" s="2" t="s">
        <v>12</v>
      </c>
      <c r="D502" s="1">
        <v>2000</v>
      </c>
      <c r="E502" s="12" t="s">
        <v>681</v>
      </c>
      <c r="F502" s="18"/>
    </row>
    <row r="503" spans="1:7" ht="30" customHeight="1" outlineLevel="1" x14ac:dyDescent="0.25">
      <c r="A503" s="7" t="s">
        <v>677</v>
      </c>
      <c r="B503" s="11" t="s">
        <v>1188</v>
      </c>
      <c r="C503" s="2" t="s">
        <v>12</v>
      </c>
      <c r="D503" s="1">
        <v>2000</v>
      </c>
      <c r="E503" s="12" t="s">
        <v>681</v>
      </c>
      <c r="F503" s="18"/>
    </row>
    <row r="504" spans="1:7" ht="30" customHeight="1" outlineLevel="1" x14ac:dyDescent="0.25">
      <c r="A504" s="7" t="s">
        <v>677</v>
      </c>
      <c r="B504" s="11" t="s">
        <v>1189</v>
      </c>
      <c r="C504" s="2" t="s">
        <v>12</v>
      </c>
      <c r="D504" s="1">
        <v>2000</v>
      </c>
      <c r="E504" s="12" t="s">
        <v>681</v>
      </c>
      <c r="F504" s="18"/>
    </row>
    <row r="505" spans="1:7" ht="30" customHeight="1" outlineLevel="1" x14ac:dyDescent="0.25">
      <c r="A505" s="7" t="s">
        <v>677</v>
      </c>
      <c r="B505" s="2" t="s">
        <v>125</v>
      </c>
      <c r="C505" s="2" t="s">
        <v>12</v>
      </c>
      <c r="D505" s="1">
        <v>2000</v>
      </c>
      <c r="E505" s="12" t="s">
        <v>681</v>
      </c>
      <c r="F505" s="18"/>
    </row>
    <row r="506" spans="1:7" ht="30" customHeight="1" outlineLevel="1" x14ac:dyDescent="0.25">
      <c r="A506" s="19" t="s">
        <v>677</v>
      </c>
      <c r="B506" s="20" t="s">
        <v>1122</v>
      </c>
      <c r="C506" s="20" t="s">
        <v>12</v>
      </c>
      <c r="D506" s="21">
        <v>2000</v>
      </c>
      <c r="E506" s="124">
        <v>8000</v>
      </c>
      <c r="F506" s="121" t="str">
        <f>CollectionList!N128</f>
        <v>[Brilliant Season Event] Forest Wanderer`s Collection
[ALL] Auto-battle Count +3
[Ranged] Dex +80
[ALL] Earned Exp (%) +3</v>
      </c>
    </row>
    <row r="507" spans="1:7" ht="30" customHeight="1" outlineLevel="1" x14ac:dyDescent="0.25">
      <c r="A507" s="22" t="s">
        <v>677</v>
      </c>
      <c r="B507" s="23" t="s">
        <v>1114</v>
      </c>
      <c r="C507" s="23" t="s">
        <v>12</v>
      </c>
      <c r="D507" s="24">
        <v>2000</v>
      </c>
      <c r="E507" s="125"/>
      <c r="F507" s="122"/>
    </row>
    <row r="508" spans="1:7" ht="30" customHeight="1" outlineLevel="1" x14ac:dyDescent="0.25">
      <c r="A508" s="22" t="s">
        <v>677</v>
      </c>
      <c r="B508" s="59" t="s">
        <v>1190</v>
      </c>
      <c r="C508" s="23" t="s">
        <v>12</v>
      </c>
      <c r="D508" s="24">
        <v>2000</v>
      </c>
      <c r="E508" s="125"/>
      <c r="F508" s="122"/>
    </row>
    <row r="509" spans="1:7" ht="30" customHeight="1" outlineLevel="1" x14ac:dyDescent="0.25">
      <c r="A509" s="25" t="s">
        <v>677</v>
      </c>
      <c r="B509" s="60" t="s">
        <v>1191</v>
      </c>
      <c r="C509" s="26" t="s">
        <v>12</v>
      </c>
      <c r="D509" s="27">
        <v>2000</v>
      </c>
      <c r="E509" s="126"/>
      <c r="F509" s="123"/>
    </row>
    <row r="510" spans="1:7" ht="30" customHeight="1" outlineLevel="1" x14ac:dyDescent="0.25">
      <c r="A510" s="184" t="s">
        <v>677</v>
      </c>
      <c r="B510" s="185" t="s">
        <v>126</v>
      </c>
      <c r="C510" s="185" t="s">
        <v>12</v>
      </c>
      <c r="D510" s="186">
        <v>2000</v>
      </c>
      <c r="E510" s="187">
        <v>4000</v>
      </c>
      <c r="F510" s="204" t="str">
        <f>CollectionList!N155</f>
        <v>[Brilliant Season Event] Floral Getup Set
[ALL] Auto-battle Count +3
[Magic] Int +500
[Melee] Vit +50</v>
      </c>
      <c r="G510" s="97" t="str">
        <f>HYPERLINK("#B597", "Click Here to see Other Item")</f>
        <v>Click Here to see Other Item</v>
      </c>
    </row>
    <row r="511" spans="1:7" ht="30" customHeight="1" outlineLevel="1" x14ac:dyDescent="0.25">
      <c r="A511" s="189" t="s">
        <v>677</v>
      </c>
      <c r="B511" s="190" t="s">
        <v>1192</v>
      </c>
      <c r="C511" s="190" t="s">
        <v>12</v>
      </c>
      <c r="D511" s="191">
        <v>1000</v>
      </c>
      <c r="E511" s="192"/>
      <c r="F511" s="205"/>
      <c r="G511" s="97"/>
    </row>
    <row r="512" spans="1:7" ht="30" customHeight="1" outlineLevel="1" x14ac:dyDescent="0.25">
      <c r="A512" s="194" t="s">
        <v>677</v>
      </c>
      <c r="B512" s="195" t="s">
        <v>1115</v>
      </c>
      <c r="C512" s="195" t="s">
        <v>12</v>
      </c>
      <c r="D512" s="196">
        <v>1000</v>
      </c>
      <c r="E512" s="197"/>
      <c r="F512" s="206"/>
      <c r="G512" s="97"/>
    </row>
    <row r="513" spans="1:6" ht="30" customHeight="1" outlineLevel="1" x14ac:dyDescent="0.25">
      <c r="A513" s="7" t="s">
        <v>677</v>
      </c>
      <c r="B513" s="11" t="s">
        <v>1193</v>
      </c>
      <c r="C513" s="2" t="s">
        <v>12</v>
      </c>
      <c r="D513" s="1">
        <v>1500</v>
      </c>
      <c r="E513" s="12" t="s">
        <v>681</v>
      </c>
      <c r="F513" s="18"/>
    </row>
    <row r="514" spans="1:6" ht="30" customHeight="1" outlineLevel="1" x14ac:dyDescent="0.25">
      <c r="A514" s="7" t="s">
        <v>677</v>
      </c>
      <c r="B514" s="2" t="s">
        <v>127</v>
      </c>
      <c r="C514" s="2" t="s">
        <v>12</v>
      </c>
      <c r="D514" s="1">
        <v>10</v>
      </c>
      <c r="E514" s="12" t="s">
        <v>681</v>
      </c>
      <c r="F514" s="18"/>
    </row>
    <row r="515" spans="1:6" ht="30" customHeight="1" outlineLevel="1" x14ac:dyDescent="0.25">
      <c r="A515" s="7" t="s">
        <v>677</v>
      </c>
      <c r="B515" s="11" t="s">
        <v>1194</v>
      </c>
      <c r="C515" s="2" t="s">
        <v>12</v>
      </c>
      <c r="D515" s="1">
        <v>100</v>
      </c>
      <c r="E515" s="12" t="s">
        <v>681</v>
      </c>
      <c r="F515" s="18"/>
    </row>
    <row r="516" spans="1:6" ht="30" customHeight="1" outlineLevel="1" x14ac:dyDescent="0.25">
      <c r="A516" s="7" t="s">
        <v>677</v>
      </c>
      <c r="B516" s="2" t="s">
        <v>1147</v>
      </c>
      <c r="C516" s="2" t="s">
        <v>12</v>
      </c>
      <c r="D516" s="1">
        <v>25</v>
      </c>
      <c r="E516" s="12" t="s">
        <v>681</v>
      </c>
      <c r="F516" s="18"/>
    </row>
    <row r="517" spans="1:6" ht="30" customHeight="1" outlineLevel="1" x14ac:dyDescent="0.25">
      <c r="A517" s="7" t="s">
        <v>677</v>
      </c>
      <c r="B517" s="2" t="s">
        <v>1081</v>
      </c>
      <c r="C517" s="2" t="s">
        <v>12</v>
      </c>
      <c r="D517" s="1">
        <v>100</v>
      </c>
      <c r="E517" s="12" t="s">
        <v>681</v>
      </c>
      <c r="F517" s="18"/>
    </row>
    <row r="518" spans="1:6" ht="30" customHeight="1" outlineLevel="1" x14ac:dyDescent="0.25">
      <c r="A518" s="7" t="s">
        <v>677</v>
      </c>
      <c r="B518" s="2" t="s">
        <v>1066</v>
      </c>
      <c r="C518" s="2" t="s">
        <v>12</v>
      </c>
      <c r="D518" s="1">
        <v>200</v>
      </c>
      <c r="E518" s="12" t="s">
        <v>681</v>
      </c>
      <c r="F518" s="18"/>
    </row>
    <row r="519" spans="1:6" ht="30" customHeight="1" outlineLevel="1" x14ac:dyDescent="0.25">
      <c r="A519" s="7" t="s">
        <v>677</v>
      </c>
      <c r="B519" s="11" t="s">
        <v>1195</v>
      </c>
      <c r="C519" s="2" t="s">
        <v>12</v>
      </c>
      <c r="D519" s="1">
        <v>500</v>
      </c>
      <c r="E519" s="12" t="s">
        <v>681</v>
      </c>
      <c r="F519" s="18"/>
    </row>
    <row r="520" spans="1:6" ht="30" customHeight="1" outlineLevel="1" x14ac:dyDescent="0.25">
      <c r="A520" s="7" t="s">
        <v>677</v>
      </c>
      <c r="B520" s="2" t="s">
        <v>128</v>
      </c>
      <c r="C520" s="2" t="s">
        <v>12</v>
      </c>
      <c r="D520" s="1">
        <v>50</v>
      </c>
      <c r="E520" s="12" t="s">
        <v>681</v>
      </c>
      <c r="F520" s="18"/>
    </row>
    <row r="521" spans="1:6" ht="30" customHeight="1" outlineLevel="1" x14ac:dyDescent="0.25">
      <c r="A521" s="7" t="s">
        <v>677</v>
      </c>
      <c r="B521" s="2" t="s">
        <v>99</v>
      </c>
      <c r="C521" s="2" t="s">
        <v>12</v>
      </c>
      <c r="D521" s="1">
        <v>25</v>
      </c>
      <c r="E521" s="12" t="s">
        <v>681</v>
      </c>
      <c r="F521" s="18"/>
    </row>
    <row r="522" spans="1:6" ht="30" customHeight="1" outlineLevel="1" x14ac:dyDescent="0.25">
      <c r="A522" s="7" t="s">
        <v>677</v>
      </c>
      <c r="B522" s="2" t="s">
        <v>100</v>
      </c>
      <c r="C522" s="2" t="s">
        <v>12</v>
      </c>
      <c r="D522" s="1">
        <v>25</v>
      </c>
      <c r="E522" s="12" t="s">
        <v>681</v>
      </c>
      <c r="F522" s="18"/>
    </row>
    <row r="523" spans="1:6" ht="30" customHeight="1" outlineLevel="1" x14ac:dyDescent="0.25">
      <c r="A523" s="7" t="s">
        <v>677</v>
      </c>
      <c r="B523" s="2" t="s">
        <v>101</v>
      </c>
      <c r="C523" s="2" t="s">
        <v>12</v>
      </c>
      <c r="D523" s="1">
        <v>25</v>
      </c>
      <c r="E523" s="12" t="s">
        <v>681</v>
      </c>
      <c r="F523" s="18"/>
    </row>
    <row r="524" spans="1:6" ht="30" customHeight="1" outlineLevel="1" x14ac:dyDescent="0.25">
      <c r="A524" s="7" t="s">
        <v>677</v>
      </c>
      <c r="B524" s="2" t="s">
        <v>129</v>
      </c>
      <c r="C524" s="2" t="s">
        <v>12</v>
      </c>
      <c r="D524" s="1">
        <v>2000</v>
      </c>
      <c r="E524" s="12" t="s">
        <v>681</v>
      </c>
      <c r="F524" s="18"/>
    </row>
    <row r="525" spans="1:6" ht="30" customHeight="1" outlineLevel="1" x14ac:dyDescent="0.25">
      <c r="A525" s="7" t="s">
        <v>677</v>
      </c>
      <c r="B525" s="2" t="s">
        <v>130</v>
      </c>
      <c r="C525" s="2" t="s">
        <v>12</v>
      </c>
      <c r="D525" s="1">
        <v>2000</v>
      </c>
      <c r="E525" s="12" t="s">
        <v>681</v>
      </c>
      <c r="F525" s="18"/>
    </row>
    <row r="526" spans="1:6" ht="30" customHeight="1" outlineLevel="1" x14ac:dyDescent="0.25">
      <c r="A526" s="7" t="s">
        <v>677</v>
      </c>
      <c r="B526" s="2" t="s">
        <v>131</v>
      </c>
      <c r="C526" s="2" t="s">
        <v>12</v>
      </c>
      <c r="D526" s="1">
        <v>2000</v>
      </c>
      <c r="E526" s="12" t="s">
        <v>681</v>
      </c>
      <c r="F526" s="18"/>
    </row>
    <row r="527" spans="1:6" ht="30" customHeight="1" outlineLevel="1" x14ac:dyDescent="0.25">
      <c r="A527" s="7" t="s">
        <v>677</v>
      </c>
      <c r="B527" s="2" t="s">
        <v>132</v>
      </c>
      <c r="C527" s="2" t="s">
        <v>12</v>
      </c>
      <c r="D527" s="1">
        <v>2000</v>
      </c>
      <c r="E527" s="12" t="s">
        <v>681</v>
      </c>
      <c r="F527" s="18"/>
    </row>
    <row r="528" spans="1:6" ht="30" customHeight="1" outlineLevel="1" x14ac:dyDescent="0.25">
      <c r="A528" s="7" t="s">
        <v>677</v>
      </c>
      <c r="B528" s="2" t="s">
        <v>133</v>
      </c>
      <c r="C528" s="2" t="s">
        <v>12</v>
      </c>
      <c r="D528" s="1">
        <v>2000</v>
      </c>
      <c r="E528" s="12" t="s">
        <v>681</v>
      </c>
      <c r="F528" s="18"/>
    </row>
    <row r="529" spans="1:7" ht="30" customHeight="1" outlineLevel="1" x14ac:dyDescent="0.25">
      <c r="A529" s="7" t="s">
        <v>677</v>
      </c>
      <c r="B529" s="2" t="s">
        <v>134</v>
      </c>
      <c r="C529" s="2" t="s">
        <v>12</v>
      </c>
      <c r="D529" s="1">
        <v>2000</v>
      </c>
      <c r="E529" s="12" t="s">
        <v>681</v>
      </c>
      <c r="F529" s="18"/>
    </row>
    <row r="530" spans="1:7" ht="30" customHeight="1" outlineLevel="1" x14ac:dyDescent="0.25">
      <c r="A530" s="7" t="s">
        <v>677</v>
      </c>
      <c r="B530" s="2" t="s">
        <v>135</v>
      </c>
      <c r="C530" s="2" t="s">
        <v>12</v>
      </c>
      <c r="D530" s="1">
        <v>2000</v>
      </c>
      <c r="E530" s="12" t="s">
        <v>681</v>
      </c>
      <c r="F530" s="18"/>
    </row>
    <row r="531" spans="1:7" ht="30" customHeight="1" outlineLevel="1" x14ac:dyDescent="0.25">
      <c r="A531" s="7" t="s">
        <v>677</v>
      </c>
      <c r="B531" s="2" t="s">
        <v>136</v>
      </c>
      <c r="C531" s="2" t="s">
        <v>12</v>
      </c>
      <c r="D531" s="1">
        <v>2000</v>
      </c>
      <c r="E531" s="12" t="s">
        <v>681</v>
      </c>
      <c r="F531" s="18"/>
    </row>
    <row r="532" spans="1:7" ht="66" customHeight="1" outlineLevel="1" x14ac:dyDescent="0.25">
      <c r="A532" s="52" t="s">
        <v>677</v>
      </c>
      <c r="B532" s="53" t="s">
        <v>102</v>
      </c>
      <c r="C532" s="53" t="s">
        <v>12</v>
      </c>
      <c r="D532" s="54">
        <v>2000</v>
      </c>
      <c r="E532" s="56" t="s">
        <v>681</v>
      </c>
      <c r="F532" s="55" t="str">
        <f>CollectionList!N83</f>
        <v>Chuseok
[ALL] Vit +150
[ALL] HP +1000
[ALL] Action Power +2</v>
      </c>
      <c r="G532" s="82" t="str">
        <f>HYPERLINK("#B125", "Click Here to see Pretty Bunny Set")</f>
        <v>Click Here to see Pretty Bunny Set</v>
      </c>
    </row>
    <row r="533" spans="1:7" ht="30" customHeight="1" outlineLevel="1" x14ac:dyDescent="0.25">
      <c r="A533" s="7" t="s">
        <v>677</v>
      </c>
      <c r="B533" s="2" t="s">
        <v>137</v>
      </c>
      <c r="C533" s="2" t="s">
        <v>12</v>
      </c>
      <c r="D533" s="1">
        <v>2000</v>
      </c>
      <c r="E533" s="12" t="s">
        <v>681</v>
      </c>
      <c r="F533" s="18"/>
    </row>
    <row r="534" spans="1:7" ht="30" customHeight="1" outlineLevel="1" x14ac:dyDescent="0.25">
      <c r="A534" s="7" t="s">
        <v>677</v>
      </c>
      <c r="B534" s="11" t="s">
        <v>1196</v>
      </c>
      <c r="C534" s="2" t="s">
        <v>12</v>
      </c>
      <c r="D534" s="1">
        <v>2000</v>
      </c>
      <c r="E534" s="12" t="s">
        <v>681</v>
      </c>
      <c r="F534" s="18"/>
    </row>
    <row r="535" spans="1:7" ht="72.75" customHeight="1" outlineLevel="1" x14ac:dyDescent="0.25">
      <c r="A535" s="89" t="s">
        <v>677</v>
      </c>
      <c r="B535" s="90" t="s">
        <v>138</v>
      </c>
      <c r="C535" s="90" t="s">
        <v>12</v>
      </c>
      <c r="D535" s="91">
        <v>2000</v>
      </c>
      <c r="E535" s="94" t="s">
        <v>681</v>
      </c>
      <c r="F535" s="93" t="str">
        <f>CollectionList!N217</f>
        <v>Valentines Collection
[ALL] Auto-battle Count +5
[ALL] Min. Attack Power +200
[ALL] Max. Attack Power +200</v>
      </c>
      <c r="G535" s="79" t="str">
        <f>HYPERLINK("#B910", "Click Here to see Duplicate")</f>
        <v>Click Here to see Duplicate</v>
      </c>
    </row>
    <row r="536" spans="1:7" ht="30" customHeight="1" outlineLevel="1" x14ac:dyDescent="0.25">
      <c r="A536" s="7" t="s">
        <v>677</v>
      </c>
      <c r="B536" s="11" t="s">
        <v>1197</v>
      </c>
      <c r="C536" s="2" t="s">
        <v>12</v>
      </c>
      <c r="D536" s="1">
        <v>2000</v>
      </c>
      <c r="E536" s="12" t="s">
        <v>681</v>
      </c>
      <c r="F536" s="18"/>
    </row>
    <row r="537" spans="1:7" ht="30" customHeight="1" x14ac:dyDescent="0.25">
      <c r="A537" s="7"/>
      <c r="B537" s="2"/>
      <c r="C537" s="2"/>
      <c r="D537" s="1"/>
      <c r="E537" s="7"/>
      <c r="F537" s="18"/>
    </row>
    <row r="538" spans="1:7" ht="30" customHeight="1" x14ac:dyDescent="0.25">
      <c r="A538" s="149" t="s">
        <v>711</v>
      </c>
      <c r="B538" s="149"/>
      <c r="C538" s="149"/>
      <c r="D538" s="149"/>
      <c r="E538" s="149"/>
      <c r="F538" s="149"/>
      <c r="G538" s="149"/>
    </row>
    <row r="539" spans="1:7" ht="30" customHeight="1" outlineLevel="1" x14ac:dyDescent="0.25">
      <c r="A539" s="7" t="s">
        <v>677</v>
      </c>
      <c r="B539" s="2" t="s">
        <v>295</v>
      </c>
      <c r="C539" s="2" t="s">
        <v>296</v>
      </c>
      <c r="D539" s="1">
        <v>2</v>
      </c>
      <c r="E539" s="12" t="s">
        <v>681</v>
      </c>
      <c r="F539" s="18"/>
    </row>
    <row r="540" spans="1:7" ht="30" customHeight="1" outlineLevel="1" x14ac:dyDescent="0.25">
      <c r="A540" s="7" t="s">
        <v>677</v>
      </c>
      <c r="B540" s="2" t="s">
        <v>297</v>
      </c>
      <c r="C540" s="2" t="s">
        <v>295</v>
      </c>
      <c r="D540" s="1">
        <v>5000</v>
      </c>
      <c r="E540" s="12" t="s">
        <v>681</v>
      </c>
      <c r="F540" s="18"/>
    </row>
    <row r="541" spans="1:7" ht="30" customHeight="1" outlineLevel="1" x14ac:dyDescent="0.25">
      <c r="A541" s="7" t="s">
        <v>677</v>
      </c>
      <c r="B541" s="2" t="s">
        <v>298</v>
      </c>
      <c r="C541" s="2" t="s">
        <v>295</v>
      </c>
      <c r="D541" s="1">
        <v>25</v>
      </c>
      <c r="E541" s="12" t="s">
        <v>681</v>
      </c>
      <c r="F541" s="18"/>
    </row>
    <row r="542" spans="1:7" ht="30" customHeight="1" outlineLevel="1" x14ac:dyDescent="0.25">
      <c r="A542" s="7" t="s">
        <v>677</v>
      </c>
      <c r="B542" s="2" t="s">
        <v>299</v>
      </c>
      <c r="C542" s="2" t="s">
        <v>295</v>
      </c>
      <c r="D542" s="1">
        <v>30</v>
      </c>
      <c r="E542" s="12" t="s">
        <v>681</v>
      </c>
      <c r="F542" s="18"/>
    </row>
    <row r="543" spans="1:7" ht="30" customHeight="1" outlineLevel="1" x14ac:dyDescent="0.25">
      <c r="A543" s="7" t="s">
        <v>677</v>
      </c>
      <c r="B543" s="2" t="s">
        <v>300</v>
      </c>
      <c r="C543" s="2" t="s">
        <v>295</v>
      </c>
      <c r="D543" s="1">
        <v>50</v>
      </c>
      <c r="E543" s="12" t="s">
        <v>681</v>
      </c>
      <c r="F543" s="18"/>
    </row>
    <row r="544" spans="1:7" ht="30" customHeight="1" outlineLevel="1" x14ac:dyDescent="0.25">
      <c r="A544" s="7" t="s">
        <v>677</v>
      </c>
      <c r="B544" s="2" t="s">
        <v>301</v>
      </c>
      <c r="C544" s="2" t="s">
        <v>295</v>
      </c>
      <c r="D544" s="1">
        <v>500</v>
      </c>
      <c r="E544" s="12" t="s">
        <v>681</v>
      </c>
      <c r="F544" s="18"/>
    </row>
    <row r="545" spans="1:6" ht="30" customHeight="1" outlineLevel="1" x14ac:dyDescent="0.25">
      <c r="A545" s="7" t="s">
        <v>677</v>
      </c>
      <c r="B545" s="2" t="s">
        <v>302</v>
      </c>
      <c r="C545" s="2" t="s">
        <v>295</v>
      </c>
      <c r="D545" s="1">
        <v>1000</v>
      </c>
      <c r="E545" s="12" t="s">
        <v>681</v>
      </c>
      <c r="F545" s="18"/>
    </row>
    <row r="546" spans="1:6" ht="30" customHeight="1" outlineLevel="1" x14ac:dyDescent="0.25">
      <c r="A546" s="7" t="s">
        <v>677</v>
      </c>
      <c r="B546" s="2" t="s">
        <v>303</v>
      </c>
      <c r="C546" s="2" t="s">
        <v>295</v>
      </c>
      <c r="D546" s="1">
        <v>50</v>
      </c>
      <c r="E546" s="12" t="s">
        <v>681</v>
      </c>
      <c r="F546" s="18"/>
    </row>
    <row r="547" spans="1:6" ht="30" customHeight="1" outlineLevel="1" x14ac:dyDescent="0.25">
      <c r="A547" s="7" t="s">
        <v>677</v>
      </c>
      <c r="B547" s="2" t="s">
        <v>304</v>
      </c>
      <c r="C547" s="2" t="s">
        <v>295</v>
      </c>
      <c r="D547" s="1">
        <v>1000</v>
      </c>
      <c r="E547" s="12" t="s">
        <v>681</v>
      </c>
      <c r="F547" s="18"/>
    </row>
    <row r="548" spans="1:6" ht="30" customHeight="1" outlineLevel="1" x14ac:dyDescent="0.25">
      <c r="A548" s="7" t="s">
        <v>677</v>
      </c>
      <c r="B548" s="2" t="s">
        <v>1199</v>
      </c>
      <c r="C548" s="2" t="s">
        <v>295</v>
      </c>
      <c r="D548" s="1">
        <v>500</v>
      </c>
      <c r="E548" s="12" t="s">
        <v>681</v>
      </c>
      <c r="F548" s="18"/>
    </row>
    <row r="549" spans="1:6" ht="30" customHeight="1" outlineLevel="1" x14ac:dyDescent="0.25">
      <c r="A549" s="7" t="s">
        <v>677</v>
      </c>
      <c r="B549" s="2" t="s">
        <v>1200</v>
      </c>
      <c r="C549" s="2" t="s">
        <v>295</v>
      </c>
      <c r="D549" s="1">
        <v>500</v>
      </c>
      <c r="E549" s="12" t="s">
        <v>681</v>
      </c>
      <c r="F549" s="18"/>
    </row>
    <row r="550" spans="1:6" ht="30" customHeight="1" outlineLevel="1" x14ac:dyDescent="0.25">
      <c r="A550" s="7" t="s">
        <v>677</v>
      </c>
      <c r="B550" s="2" t="s">
        <v>1201</v>
      </c>
      <c r="C550" s="2" t="s">
        <v>295</v>
      </c>
      <c r="D550" s="1">
        <v>500</v>
      </c>
      <c r="E550" s="12" t="s">
        <v>681</v>
      </c>
      <c r="F550" s="18"/>
    </row>
    <row r="551" spans="1:6" ht="30" customHeight="1" outlineLevel="1" x14ac:dyDescent="0.25">
      <c r="A551" s="7" t="s">
        <v>677</v>
      </c>
      <c r="B551" s="2" t="s">
        <v>305</v>
      </c>
      <c r="C551" s="2" t="s">
        <v>295</v>
      </c>
      <c r="D551" s="1">
        <v>500</v>
      </c>
      <c r="E551" s="12" t="s">
        <v>681</v>
      </c>
      <c r="F551" s="18"/>
    </row>
    <row r="552" spans="1:6" ht="30" customHeight="1" outlineLevel="1" x14ac:dyDescent="0.25">
      <c r="A552" s="7" t="s">
        <v>677</v>
      </c>
      <c r="B552" s="2" t="s">
        <v>1202</v>
      </c>
      <c r="C552" s="2" t="s">
        <v>295</v>
      </c>
      <c r="D552" s="1">
        <v>500</v>
      </c>
      <c r="E552" s="12" t="s">
        <v>681</v>
      </c>
      <c r="F552" s="18"/>
    </row>
    <row r="553" spans="1:6" ht="30" customHeight="1" outlineLevel="1" x14ac:dyDescent="0.25">
      <c r="A553" s="7" t="s">
        <v>677</v>
      </c>
      <c r="B553" s="2" t="s">
        <v>1203</v>
      </c>
      <c r="C553" s="2" t="s">
        <v>295</v>
      </c>
      <c r="D553" s="1">
        <v>500</v>
      </c>
      <c r="E553" s="12" t="s">
        <v>681</v>
      </c>
      <c r="F553" s="18"/>
    </row>
    <row r="554" spans="1:6" ht="30" customHeight="1" outlineLevel="1" x14ac:dyDescent="0.25">
      <c r="A554" s="7" t="s">
        <v>677</v>
      </c>
      <c r="B554" s="2" t="s">
        <v>1204</v>
      </c>
      <c r="C554" s="2" t="s">
        <v>295</v>
      </c>
      <c r="D554" s="1">
        <v>250</v>
      </c>
      <c r="E554" s="12" t="s">
        <v>681</v>
      </c>
      <c r="F554" s="18"/>
    </row>
    <row r="555" spans="1:6" ht="30" customHeight="1" outlineLevel="1" x14ac:dyDescent="0.25">
      <c r="A555" s="7" t="s">
        <v>677</v>
      </c>
      <c r="B555" s="2" t="s">
        <v>1205</v>
      </c>
      <c r="C555" s="2" t="s">
        <v>295</v>
      </c>
      <c r="D555" s="1">
        <v>750</v>
      </c>
      <c r="E555" s="12" t="s">
        <v>681</v>
      </c>
      <c r="F555" s="18"/>
    </row>
    <row r="556" spans="1:6" ht="30" customHeight="1" outlineLevel="1" x14ac:dyDescent="0.25">
      <c r="A556" s="7" t="s">
        <v>677</v>
      </c>
      <c r="B556" s="2" t="s">
        <v>1206</v>
      </c>
      <c r="C556" s="2" t="s">
        <v>295</v>
      </c>
      <c r="D556" s="1">
        <v>1000</v>
      </c>
      <c r="E556" s="12" t="s">
        <v>681</v>
      </c>
      <c r="F556" s="18"/>
    </row>
    <row r="557" spans="1:6" ht="30" customHeight="1" outlineLevel="1" x14ac:dyDescent="0.25">
      <c r="A557" s="7" t="s">
        <v>677</v>
      </c>
      <c r="B557" s="2" t="s">
        <v>1207</v>
      </c>
      <c r="C557" s="2" t="s">
        <v>295</v>
      </c>
      <c r="D557" s="1">
        <v>750</v>
      </c>
      <c r="E557" s="12" t="s">
        <v>681</v>
      </c>
      <c r="F557" s="18"/>
    </row>
    <row r="558" spans="1:6" ht="30" customHeight="1" outlineLevel="1" x14ac:dyDescent="0.25">
      <c r="A558" s="7" t="s">
        <v>677</v>
      </c>
      <c r="B558" s="2" t="s">
        <v>1208</v>
      </c>
      <c r="C558" s="2" t="s">
        <v>295</v>
      </c>
      <c r="D558" s="1">
        <v>20</v>
      </c>
      <c r="E558" s="12" t="s">
        <v>681</v>
      </c>
      <c r="F558" s="18"/>
    </row>
    <row r="559" spans="1:6" ht="30" customHeight="1" outlineLevel="1" x14ac:dyDescent="0.25">
      <c r="A559" s="7" t="s">
        <v>677</v>
      </c>
      <c r="B559" s="2" t="s">
        <v>1209</v>
      </c>
      <c r="C559" s="2" t="s">
        <v>295</v>
      </c>
      <c r="D559" s="1">
        <v>6</v>
      </c>
      <c r="E559" s="12" t="s">
        <v>681</v>
      </c>
      <c r="F559" s="18"/>
    </row>
    <row r="560" spans="1:6" ht="30" customHeight="1" outlineLevel="1" x14ac:dyDescent="0.25">
      <c r="A560" s="7" t="s">
        <v>677</v>
      </c>
      <c r="B560" s="2" t="s">
        <v>1210</v>
      </c>
      <c r="C560" s="2" t="s">
        <v>295</v>
      </c>
      <c r="D560" s="1">
        <v>4</v>
      </c>
      <c r="E560" s="12" t="s">
        <v>681</v>
      </c>
      <c r="F560" s="18"/>
    </row>
    <row r="561" spans="1:6" ht="30" customHeight="1" outlineLevel="1" x14ac:dyDescent="0.25">
      <c r="A561" s="7" t="s">
        <v>677</v>
      </c>
      <c r="B561" s="2" t="s">
        <v>1211</v>
      </c>
      <c r="C561" s="2" t="s">
        <v>295</v>
      </c>
      <c r="D561" s="1">
        <v>500</v>
      </c>
      <c r="E561" s="12" t="s">
        <v>681</v>
      </c>
      <c r="F561" s="18" t="s">
        <v>1061</v>
      </c>
    </row>
    <row r="562" spans="1:6" ht="30" customHeight="1" outlineLevel="1" x14ac:dyDescent="0.25">
      <c r="A562" s="7" t="s">
        <v>677</v>
      </c>
      <c r="B562" s="2" t="s">
        <v>1212</v>
      </c>
      <c r="C562" s="2" t="s">
        <v>295</v>
      </c>
      <c r="D562" s="1">
        <v>500</v>
      </c>
      <c r="E562" s="12" t="s">
        <v>681</v>
      </c>
      <c r="F562" s="18" t="s">
        <v>1061</v>
      </c>
    </row>
    <row r="563" spans="1:6" ht="30" customHeight="1" outlineLevel="1" x14ac:dyDescent="0.25">
      <c r="A563" s="7" t="s">
        <v>677</v>
      </c>
      <c r="B563" s="2" t="s">
        <v>1158</v>
      </c>
      <c r="C563" s="2" t="s">
        <v>295</v>
      </c>
      <c r="D563" s="1">
        <v>40</v>
      </c>
      <c r="E563" s="12" t="s">
        <v>681</v>
      </c>
      <c r="F563" s="18"/>
    </row>
    <row r="564" spans="1:6" ht="30" customHeight="1" outlineLevel="1" x14ac:dyDescent="0.25">
      <c r="A564" s="7" t="s">
        <v>677</v>
      </c>
      <c r="B564" s="2" t="s">
        <v>1159</v>
      </c>
      <c r="C564" s="2" t="s">
        <v>295</v>
      </c>
      <c r="D564" s="1">
        <v>60</v>
      </c>
      <c r="E564" s="12" t="s">
        <v>681</v>
      </c>
      <c r="F564" s="18"/>
    </row>
    <row r="565" spans="1:6" ht="30" customHeight="1" outlineLevel="1" x14ac:dyDescent="0.25">
      <c r="A565" s="7" t="s">
        <v>677</v>
      </c>
      <c r="B565" s="2" t="s">
        <v>306</v>
      </c>
      <c r="C565" s="2" t="s">
        <v>295</v>
      </c>
      <c r="D565" s="1">
        <v>400</v>
      </c>
      <c r="E565" s="12" t="s">
        <v>681</v>
      </c>
      <c r="F565" s="18"/>
    </row>
    <row r="566" spans="1:6" ht="30" customHeight="1" outlineLevel="1" x14ac:dyDescent="0.25">
      <c r="A566" s="7" t="s">
        <v>677</v>
      </c>
      <c r="B566" s="2" t="s">
        <v>1213</v>
      </c>
      <c r="C566" s="2" t="s">
        <v>295</v>
      </c>
      <c r="D566" s="1">
        <v>600</v>
      </c>
      <c r="E566" s="12" t="s">
        <v>681</v>
      </c>
      <c r="F566" s="18"/>
    </row>
    <row r="567" spans="1:6" ht="30" customHeight="1" outlineLevel="1" x14ac:dyDescent="0.25">
      <c r="A567" s="7" t="s">
        <v>677</v>
      </c>
      <c r="B567" s="2" t="s">
        <v>307</v>
      </c>
      <c r="C567" s="2" t="s">
        <v>295</v>
      </c>
      <c r="D567" s="1">
        <v>800</v>
      </c>
      <c r="E567" s="12" t="s">
        <v>681</v>
      </c>
      <c r="F567" s="18"/>
    </row>
    <row r="568" spans="1:6" ht="30" customHeight="1" outlineLevel="1" x14ac:dyDescent="0.25">
      <c r="A568" s="7" t="s">
        <v>677</v>
      </c>
      <c r="B568" s="2" t="s">
        <v>1214</v>
      </c>
      <c r="C568" s="2" t="s">
        <v>295</v>
      </c>
      <c r="D568" s="1">
        <v>50</v>
      </c>
      <c r="E568" s="12" t="s">
        <v>681</v>
      </c>
      <c r="F568" s="18"/>
    </row>
    <row r="569" spans="1:6" ht="30" customHeight="1" outlineLevel="1" x14ac:dyDescent="0.25">
      <c r="A569" s="7" t="s">
        <v>677</v>
      </c>
      <c r="B569" s="2" t="s">
        <v>1215</v>
      </c>
      <c r="C569" s="2" t="s">
        <v>295</v>
      </c>
      <c r="D569" s="1">
        <v>20</v>
      </c>
      <c r="E569" s="12" t="s">
        <v>681</v>
      </c>
      <c r="F569" s="18"/>
    </row>
    <row r="570" spans="1:6" ht="30" customHeight="1" outlineLevel="1" x14ac:dyDescent="0.25">
      <c r="A570" s="7" t="s">
        <v>677</v>
      </c>
      <c r="B570" s="2" t="s">
        <v>1216</v>
      </c>
      <c r="C570" s="2" t="s">
        <v>295</v>
      </c>
      <c r="D570" s="1">
        <v>5</v>
      </c>
      <c r="E570" s="12" t="s">
        <v>681</v>
      </c>
      <c r="F570" s="18"/>
    </row>
    <row r="571" spans="1:6" ht="30" customHeight="1" outlineLevel="1" x14ac:dyDescent="0.25">
      <c r="A571" s="7" t="s">
        <v>677</v>
      </c>
      <c r="B571" s="2" t="s">
        <v>1217</v>
      </c>
      <c r="C571" s="2" t="s">
        <v>295</v>
      </c>
      <c r="D571" s="1">
        <v>5</v>
      </c>
      <c r="E571" s="12" t="s">
        <v>681</v>
      </c>
      <c r="F571" s="18"/>
    </row>
    <row r="572" spans="1:6" ht="30" customHeight="1" outlineLevel="1" x14ac:dyDescent="0.25">
      <c r="A572" s="7" t="s">
        <v>677</v>
      </c>
      <c r="B572" s="2" t="s">
        <v>297</v>
      </c>
      <c r="C572" s="2" t="s">
        <v>308</v>
      </c>
      <c r="D572" s="1">
        <v>250</v>
      </c>
      <c r="E572" s="12" t="s">
        <v>681</v>
      </c>
      <c r="F572" s="18"/>
    </row>
    <row r="573" spans="1:6" ht="30" customHeight="1" outlineLevel="1" x14ac:dyDescent="0.25">
      <c r="A573" s="7" t="s">
        <v>677</v>
      </c>
      <c r="B573" s="2" t="s">
        <v>1218</v>
      </c>
      <c r="C573" s="2" t="s">
        <v>308</v>
      </c>
      <c r="D573" s="1">
        <v>500</v>
      </c>
      <c r="E573" s="12" t="s">
        <v>681</v>
      </c>
      <c r="F573" s="18"/>
    </row>
    <row r="574" spans="1:6" ht="30" customHeight="1" outlineLevel="1" x14ac:dyDescent="0.25">
      <c r="A574" s="7" t="s">
        <v>677</v>
      </c>
      <c r="B574" s="2" t="s">
        <v>1219</v>
      </c>
      <c r="C574" s="2" t="s">
        <v>308</v>
      </c>
      <c r="D574" s="1">
        <v>500</v>
      </c>
      <c r="E574" s="12" t="s">
        <v>681</v>
      </c>
      <c r="F574" s="18"/>
    </row>
    <row r="575" spans="1:6" ht="30" customHeight="1" outlineLevel="1" x14ac:dyDescent="0.25">
      <c r="A575" s="7" t="s">
        <v>677</v>
      </c>
      <c r="B575" s="2" t="s">
        <v>1220</v>
      </c>
      <c r="C575" s="2" t="s">
        <v>308</v>
      </c>
      <c r="D575" s="1">
        <v>500</v>
      </c>
      <c r="E575" s="12" t="s">
        <v>681</v>
      </c>
      <c r="F575" s="18"/>
    </row>
    <row r="576" spans="1:6" ht="30" customHeight="1" outlineLevel="1" x14ac:dyDescent="0.25">
      <c r="A576" s="7" t="s">
        <v>677</v>
      </c>
      <c r="B576" s="2" t="s">
        <v>309</v>
      </c>
      <c r="C576" s="2" t="s">
        <v>308</v>
      </c>
      <c r="D576" s="1">
        <v>500</v>
      </c>
      <c r="E576" s="12" t="s">
        <v>681</v>
      </c>
      <c r="F576" s="18"/>
    </row>
    <row r="577" spans="1:7" ht="30" customHeight="1" outlineLevel="1" x14ac:dyDescent="0.25">
      <c r="A577" s="7" t="s">
        <v>677</v>
      </c>
      <c r="B577" s="2" t="s">
        <v>303</v>
      </c>
      <c r="C577" s="2" t="s">
        <v>308</v>
      </c>
      <c r="D577" s="1">
        <v>30</v>
      </c>
      <c r="E577" s="12" t="s">
        <v>681</v>
      </c>
      <c r="F577" s="18"/>
    </row>
    <row r="578" spans="1:7" ht="30" customHeight="1" outlineLevel="1" x14ac:dyDescent="0.25">
      <c r="A578" s="7" t="s">
        <v>677</v>
      </c>
      <c r="B578" s="2" t="s">
        <v>310</v>
      </c>
      <c r="C578" s="2" t="s">
        <v>311</v>
      </c>
      <c r="D578" s="1">
        <v>20</v>
      </c>
      <c r="E578" s="12" t="s">
        <v>681</v>
      </c>
      <c r="F578" s="18"/>
    </row>
    <row r="579" spans="1:7" ht="30" customHeight="1" outlineLevel="1" x14ac:dyDescent="0.25">
      <c r="A579" s="7" t="s">
        <v>677</v>
      </c>
      <c r="B579" s="2" t="s">
        <v>297</v>
      </c>
      <c r="C579" s="2" t="s">
        <v>311</v>
      </c>
      <c r="D579" s="1">
        <v>4</v>
      </c>
      <c r="E579" s="12" t="s">
        <v>681</v>
      </c>
      <c r="F579" s="18"/>
    </row>
    <row r="580" spans="1:7" ht="30" customHeight="1" outlineLevel="1" x14ac:dyDescent="0.25">
      <c r="A580" s="7" t="s">
        <v>677</v>
      </c>
      <c r="B580" s="2" t="s">
        <v>1221</v>
      </c>
      <c r="C580" s="2" t="s">
        <v>311</v>
      </c>
      <c r="D580" s="1">
        <v>15</v>
      </c>
      <c r="E580" s="12" t="s">
        <v>681</v>
      </c>
      <c r="F580" s="18"/>
    </row>
    <row r="581" spans="1:7" ht="30" customHeight="1" outlineLevel="1" x14ac:dyDescent="0.25">
      <c r="A581" s="7" t="s">
        <v>677</v>
      </c>
      <c r="B581" s="2" t="s">
        <v>1222</v>
      </c>
      <c r="C581" s="2" t="s">
        <v>311</v>
      </c>
      <c r="D581" s="1">
        <v>10</v>
      </c>
      <c r="E581" s="12" t="s">
        <v>681</v>
      </c>
      <c r="F581" s="18"/>
    </row>
    <row r="582" spans="1:7" ht="30" customHeight="1" outlineLevel="1" x14ac:dyDescent="0.25">
      <c r="A582" s="7" t="s">
        <v>677</v>
      </c>
      <c r="B582" s="2" t="s">
        <v>1223</v>
      </c>
      <c r="C582" s="2" t="s">
        <v>311</v>
      </c>
      <c r="D582" s="1">
        <v>10</v>
      </c>
      <c r="E582" s="12" t="s">
        <v>681</v>
      </c>
      <c r="F582" s="18"/>
    </row>
    <row r="583" spans="1:7" ht="30" customHeight="1" outlineLevel="1" x14ac:dyDescent="0.25">
      <c r="A583" s="7" t="s">
        <v>677</v>
      </c>
      <c r="B583" s="2" t="s">
        <v>312</v>
      </c>
      <c r="C583" s="2" t="s">
        <v>311</v>
      </c>
      <c r="D583" s="1">
        <v>10</v>
      </c>
      <c r="E583" s="12" t="s">
        <v>681</v>
      </c>
      <c r="F583" s="18"/>
    </row>
    <row r="584" spans="1:7" ht="30" customHeight="1" outlineLevel="1" x14ac:dyDescent="0.25">
      <c r="A584" s="7" t="s">
        <v>677</v>
      </c>
      <c r="B584" s="2" t="s">
        <v>313</v>
      </c>
      <c r="C584" s="2" t="s">
        <v>311</v>
      </c>
      <c r="D584" s="1">
        <v>10</v>
      </c>
      <c r="E584" s="12" t="s">
        <v>681</v>
      </c>
      <c r="F584" s="18"/>
    </row>
    <row r="585" spans="1:7" ht="30" customHeight="1" outlineLevel="1" x14ac:dyDescent="0.25">
      <c r="A585" s="7" t="s">
        <v>677</v>
      </c>
      <c r="B585" s="2" t="s">
        <v>314</v>
      </c>
      <c r="C585" s="2" t="s">
        <v>311</v>
      </c>
      <c r="D585" s="1">
        <v>10</v>
      </c>
      <c r="E585" s="12" t="s">
        <v>681</v>
      </c>
      <c r="F585" s="18"/>
    </row>
    <row r="586" spans="1:7" ht="30" customHeight="1" outlineLevel="1" x14ac:dyDescent="0.25">
      <c r="A586" s="7" t="s">
        <v>677</v>
      </c>
      <c r="B586" s="2" t="s">
        <v>315</v>
      </c>
      <c r="C586" s="2" t="s">
        <v>311</v>
      </c>
      <c r="D586" s="1">
        <v>10</v>
      </c>
      <c r="E586" s="12" t="s">
        <v>681</v>
      </c>
      <c r="F586" s="18"/>
    </row>
    <row r="587" spans="1:7" ht="30" customHeight="1" outlineLevel="1" x14ac:dyDescent="0.25">
      <c r="A587" s="7" t="s">
        <v>677</v>
      </c>
      <c r="B587" s="2" t="s">
        <v>1224</v>
      </c>
      <c r="C587" s="2" t="s">
        <v>311</v>
      </c>
      <c r="D587" s="1">
        <v>1</v>
      </c>
      <c r="E587" s="12" t="s">
        <v>681</v>
      </c>
      <c r="F587" s="18"/>
    </row>
    <row r="588" spans="1:7" ht="30" customHeight="1" outlineLevel="1" x14ac:dyDescent="0.25">
      <c r="A588" s="7" t="s">
        <v>677</v>
      </c>
      <c r="B588" s="2" t="s">
        <v>1225</v>
      </c>
      <c r="C588" s="2" t="s">
        <v>311</v>
      </c>
      <c r="D588" s="1">
        <v>2</v>
      </c>
      <c r="E588" s="12" t="s">
        <v>681</v>
      </c>
      <c r="F588" s="18"/>
    </row>
    <row r="589" spans="1:7" ht="30" customHeight="1" outlineLevel="1" x14ac:dyDescent="0.25">
      <c r="A589" s="7" t="s">
        <v>677</v>
      </c>
      <c r="B589" s="2" t="s">
        <v>306</v>
      </c>
      <c r="C589" s="2" t="s">
        <v>311</v>
      </c>
      <c r="D589" s="1">
        <v>3</v>
      </c>
      <c r="E589" s="12" t="s">
        <v>681</v>
      </c>
      <c r="F589" s="18"/>
    </row>
    <row r="590" spans="1:7" ht="30" customHeight="1" outlineLevel="1" x14ac:dyDescent="0.25">
      <c r="A590" s="7" t="s">
        <v>677</v>
      </c>
      <c r="B590" s="11" t="s">
        <v>1226</v>
      </c>
      <c r="C590" s="2" t="s">
        <v>311</v>
      </c>
      <c r="D590" s="1">
        <v>4</v>
      </c>
      <c r="E590" s="12" t="s">
        <v>681</v>
      </c>
      <c r="F590" s="18"/>
    </row>
    <row r="591" spans="1:7" ht="30" customHeight="1" x14ac:dyDescent="0.25">
      <c r="A591" s="7"/>
      <c r="B591" s="2"/>
      <c r="C591" s="2"/>
      <c r="D591" s="1"/>
      <c r="E591" s="7"/>
      <c r="F591" s="18"/>
    </row>
    <row r="592" spans="1:7" ht="30" customHeight="1" x14ac:dyDescent="0.25">
      <c r="A592" s="149" t="s">
        <v>710</v>
      </c>
      <c r="B592" s="149"/>
      <c r="C592" s="149"/>
      <c r="D592" s="149"/>
      <c r="E592" s="149"/>
      <c r="F592" s="149"/>
      <c r="G592" s="149"/>
    </row>
    <row r="593" spans="1:7" ht="30" customHeight="1" outlineLevel="1" x14ac:dyDescent="0.25">
      <c r="A593" s="19" t="s">
        <v>677</v>
      </c>
      <c r="B593" s="20" t="s">
        <v>241</v>
      </c>
      <c r="C593" s="20" t="s">
        <v>16</v>
      </c>
      <c r="D593" s="21">
        <v>3500</v>
      </c>
      <c r="E593" s="124">
        <v>14500</v>
      </c>
      <c r="F593" s="121" t="str">
        <f>CollectionList!N86</f>
        <v>Berserk
[ALL] Auto-battle Count +3
[Magic] Int +500
[ALL] Earned Exp (%) +3</v>
      </c>
    </row>
    <row r="594" spans="1:7" ht="30" customHeight="1" outlineLevel="1" x14ac:dyDescent="0.25">
      <c r="A594" s="22" t="s">
        <v>677</v>
      </c>
      <c r="B594" s="23" t="s">
        <v>242</v>
      </c>
      <c r="C594" s="23" t="s">
        <v>16</v>
      </c>
      <c r="D594" s="24">
        <v>3500</v>
      </c>
      <c r="E594" s="125"/>
      <c r="F594" s="122"/>
    </row>
    <row r="595" spans="1:7" ht="30" customHeight="1" outlineLevel="1" x14ac:dyDescent="0.25">
      <c r="A595" s="22" t="s">
        <v>677</v>
      </c>
      <c r="B595" s="23" t="s">
        <v>243</v>
      </c>
      <c r="C595" s="23" t="s">
        <v>16</v>
      </c>
      <c r="D595" s="24">
        <v>3500</v>
      </c>
      <c r="E595" s="125"/>
      <c r="F595" s="122"/>
    </row>
    <row r="596" spans="1:7" ht="30" customHeight="1" outlineLevel="1" x14ac:dyDescent="0.25">
      <c r="A596" s="25" t="s">
        <v>677</v>
      </c>
      <c r="B596" s="26" t="s">
        <v>244</v>
      </c>
      <c r="C596" s="26" t="s">
        <v>16</v>
      </c>
      <c r="D596" s="27">
        <v>4000</v>
      </c>
      <c r="E596" s="126"/>
      <c r="F596" s="123"/>
    </row>
    <row r="597" spans="1:7" ht="30" customHeight="1" outlineLevel="1" x14ac:dyDescent="0.25">
      <c r="A597" s="184" t="s">
        <v>677</v>
      </c>
      <c r="B597" s="185" t="s">
        <v>245</v>
      </c>
      <c r="C597" s="185" t="s">
        <v>16</v>
      </c>
      <c r="D597" s="186">
        <v>3500</v>
      </c>
      <c r="E597" s="187">
        <v>7000</v>
      </c>
      <c r="F597" s="188" t="str">
        <f>CollectionList!N199</f>
        <v>Fragrance Flower Collection
[ALL] Str +30
[ALL] Int +30
[ALL] Dex +30</v>
      </c>
      <c r="G597" s="97" t="str">
        <f>HYPERLINK("#B510", "Click Here to see Other Item")</f>
        <v>Click Here to see Other Item</v>
      </c>
    </row>
    <row r="598" spans="1:7" ht="30" customHeight="1" outlineLevel="1" x14ac:dyDescent="0.25">
      <c r="A598" s="194" t="s">
        <v>677</v>
      </c>
      <c r="B598" s="195" t="s">
        <v>1119</v>
      </c>
      <c r="C598" s="195" t="s">
        <v>16</v>
      </c>
      <c r="D598" s="196">
        <v>3500</v>
      </c>
      <c r="E598" s="197"/>
      <c r="F598" s="198"/>
      <c r="G598" s="97"/>
    </row>
    <row r="599" spans="1:7" ht="30" customHeight="1" outlineLevel="1" x14ac:dyDescent="0.25">
      <c r="A599" s="19" t="s">
        <v>677</v>
      </c>
      <c r="B599" s="20" t="s">
        <v>246</v>
      </c>
      <c r="C599" s="20" t="s">
        <v>16</v>
      </c>
      <c r="D599" s="21">
        <v>3500</v>
      </c>
      <c r="E599" s="124">
        <v>15500</v>
      </c>
      <c r="F599" s="121" t="str">
        <f>CollectionList!N141</f>
        <v>[Brilliant Season Event] Aurora Seashell Set
[ALL] Auto-battle Count +3
[Melee] Str +150
[Melee] Vit +50</v>
      </c>
    </row>
    <row r="600" spans="1:7" ht="30" customHeight="1" outlineLevel="1" x14ac:dyDescent="0.25">
      <c r="A600" s="22" t="s">
        <v>677</v>
      </c>
      <c r="B600" s="59" t="s">
        <v>1227</v>
      </c>
      <c r="C600" s="23" t="s">
        <v>16</v>
      </c>
      <c r="D600" s="24">
        <v>4000</v>
      </c>
      <c r="E600" s="125"/>
      <c r="F600" s="122"/>
    </row>
    <row r="601" spans="1:7" ht="30" customHeight="1" outlineLevel="1" x14ac:dyDescent="0.25">
      <c r="A601" s="22" t="s">
        <v>677</v>
      </c>
      <c r="B601" s="23" t="s">
        <v>250</v>
      </c>
      <c r="C601" s="23" t="s">
        <v>16</v>
      </c>
      <c r="D601" s="24">
        <v>4000</v>
      </c>
      <c r="E601" s="125"/>
      <c r="F601" s="122"/>
    </row>
    <row r="602" spans="1:7" ht="30" customHeight="1" outlineLevel="1" x14ac:dyDescent="0.25">
      <c r="A602" s="25" t="s">
        <v>677</v>
      </c>
      <c r="B602" s="26" t="s">
        <v>252</v>
      </c>
      <c r="C602" s="26" t="s">
        <v>16</v>
      </c>
      <c r="D602" s="27">
        <v>4000</v>
      </c>
      <c r="E602" s="126"/>
      <c r="F602" s="123"/>
    </row>
    <row r="603" spans="1:7" ht="30" customHeight="1" outlineLevel="1" x14ac:dyDescent="0.25">
      <c r="A603" s="19" t="s">
        <v>677</v>
      </c>
      <c r="B603" s="20" t="s">
        <v>247</v>
      </c>
      <c r="C603" s="20" t="s">
        <v>16</v>
      </c>
      <c r="D603" s="21">
        <v>4000</v>
      </c>
      <c r="E603" s="124">
        <v>16000</v>
      </c>
      <c r="F603" s="121" t="str">
        <f>CollectionList!N142</f>
        <v>[Brilliant Season Event] Tide Hunter Set
[ALL] Auto-battle Count +3
[Ranged] Dex +80
[ALL] Earned Exp (%) +3</v>
      </c>
    </row>
    <row r="604" spans="1:7" ht="30" customHeight="1" outlineLevel="1" x14ac:dyDescent="0.25">
      <c r="A604" s="22" t="s">
        <v>677</v>
      </c>
      <c r="B604" s="23" t="s">
        <v>248</v>
      </c>
      <c r="C604" s="23" t="s">
        <v>16</v>
      </c>
      <c r="D604" s="24">
        <v>4000</v>
      </c>
      <c r="E604" s="125"/>
      <c r="F604" s="122"/>
    </row>
    <row r="605" spans="1:7" ht="30" customHeight="1" outlineLevel="1" x14ac:dyDescent="0.25">
      <c r="A605" s="22" t="s">
        <v>677</v>
      </c>
      <c r="B605" s="23" t="s">
        <v>254</v>
      </c>
      <c r="C605" s="23" t="s">
        <v>16</v>
      </c>
      <c r="D605" s="24">
        <v>4000</v>
      </c>
      <c r="E605" s="125"/>
      <c r="F605" s="122"/>
    </row>
    <row r="606" spans="1:7" ht="30" customHeight="1" outlineLevel="1" x14ac:dyDescent="0.25">
      <c r="A606" s="25" t="s">
        <v>677</v>
      </c>
      <c r="B606" s="26" t="s">
        <v>249</v>
      </c>
      <c r="C606" s="26" t="s">
        <v>16</v>
      </c>
      <c r="D606" s="27">
        <v>4000</v>
      </c>
      <c r="E606" s="126"/>
      <c r="F606" s="123"/>
    </row>
    <row r="607" spans="1:7" ht="30" customHeight="1" outlineLevel="1" x14ac:dyDescent="0.25">
      <c r="A607" s="33" t="s">
        <v>677</v>
      </c>
      <c r="B607" s="34" t="s">
        <v>251</v>
      </c>
      <c r="C607" s="34" t="s">
        <v>16</v>
      </c>
      <c r="D607" s="35">
        <v>4000</v>
      </c>
      <c r="E607" s="129">
        <v>8000</v>
      </c>
      <c r="F607" s="127" t="str">
        <f>CollectionList!N59</f>
        <v>Deep Sea Shell Jewelry
[ALL] Earned Exp (%) +2
[ALL] Auto-battle Count +5
[ALL] Magic Damage (%) +2</v>
      </c>
    </row>
    <row r="608" spans="1:7" ht="30" customHeight="1" outlineLevel="1" x14ac:dyDescent="0.25">
      <c r="A608" s="39" t="s">
        <v>677</v>
      </c>
      <c r="B608" s="40" t="s">
        <v>253</v>
      </c>
      <c r="C608" s="40" t="s">
        <v>16</v>
      </c>
      <c r="D608" s="41">
        <v>4000</v>
      </c>
      <c r="E608" s="130"/>
      <c r="F608" s="128"/>
    </row>
    <row r="609" spans="1:7" ht="30" customHeight="1" outlineLevel="1" x14ac:dyDescent="0.25">
      <c r="A609" s="42" t="s">
        <v>677</v>
      </c>
      <c r="B609" s="43" t="s">
        <v>255</v>
      </c>
      <c r="C609" s="43" t="s">
        <v>16</v>
      </c>
      <c r="D609" s="44">
        <v>4000</v>
      </c>
      <c r="E609" s="109">
        <v>8000</v>
      </c>
      <c r="F609" s="111" t="str">
        <f>CollectionList!N238</f>
        <v>Baron`s Armament Set Collection
[Melee] Vit +300
[Melee] Def +5000
[Melee] M. Def +100</v>
      </c>
      <c r="G609" s="147" t="s">
        <v>1454</v>
      </c>
    </row>
    <row r="610" spans="1:7" ht="30" customHeight="1" outlineLevel="1" x14ac:dyDescent="0.25">
      <c r="A610" s="45" t="s">
        <v>677</v>
      </c>
      <c r="B610" s="46" t="s">
        <v>256</v>
      </c>
      <c r="C610" s="46" t="s">
        <v>16</v>
      </c>
      <c r="D610" s="47">
        <v>4000</v>
      </c>
      <c r="E610" s="110"/>
      <c r="F610" s="113"/>
      <c r="G610" s="147"/>
    </row>
    <row r="611" spans="1:7" ht="30" customHeight="1" outlineLevel="1" x14ac:dyDescent="0.25">
      <c r="A611" s="42" t="s">
        <v>677</v>
      </c>
      <c r="B611" s="43" t="s">
        <v>257</v>
      </c>
      <c r="C611" s="43" t="s">
        <v>16</v>
      </c>
      <c r="D611" s="44">
        <v>4000</v>
      </c>
      <c r="E611" s="109">
        <v>8000</v>
      </c>
      <c r="F611" s="111" t="str">
        <f>CollectionList!N243</f>
        <v>Ultimate Baphomet Set Collection
[Magic] Int +200
[ALL] Magic Damage (%) +5
[Magic] MP +3000</v>
      </c>
      <c r="G611" s="147" t="s">
        <v>1454</v>
      </c>
    </row>
    <row r="612" spans="1:7" ht="30" customHeight="1" outlineLevel="1" x14ac:dyDescent="0.25">
      <c r="A612" s="45" t="s">
        <v>677</v>
      </c>
      <c r="B612" s="46" t="s">
        <v>1228</v>
      </c>
      <c r="C612" s="46" t="s">
        <v>16</v>
      </c>
      <c r="D612" s="47">
        <v>4000</v>
      </c>
      <c r="E612" s="110"/>
      <c r="F612" s="113"/>
      <c r="G612" s="147"/>
    </row>
    <row r="613" spans="1:7" ht="30" customHeight="1" outlineLevel="1" x14ac:dyDescent="0.25">
      <c r="A613" s="42" t="s">
        <v>677</v>
      </c>
      <c r="B613" s="43" t="s">
        <v>258</v>
      </c>
      <c r="C613" s="43" t="s">
        <v>16</v>
      </c>
      <c r="D613" s="44">
        <v>4000</v>
      </c>
      <c r="E613" s="109">
        <v>8000</v>
      </c>
      <c r="F613" s="111" t="str">
        <f>CollectionList!N241</f>
        <v>Merciless Demon Set Collection
[Ranged] Dex +200
[Ranged] Critical +6
[ALL] Earned Exp (%) +3</v>
      </c>
      <c r="G613" s="147" t="s">
        <v>1454</v>
      </c>
    </row>
    <row r="614" spans="1:7" ht="30" customHeight="1" outlineLevel="1" x14ac:dyDescent="0.25">
      <c r="A614" s="45" t="s">
        <v>677</v>
      </c>
      <c r="B614" s="46" t="s">
        <v>1120</v>
      </c>
      <c r="C614" s="46" t="s">
        <v>16</v>
      </c>
      <c r="D614" s="47">
        <v>4000</v>
      </c>
      <c r="E614" s="110"/>
      <c r="F614" s="113"/>
      <c r="G614" s="147"/>
    </row>
    <row r="615" spans="1:7" ht="30" customHeight="1" outlineLevel="1" x14ac:dyDescent="0.25">
      <c r="A615" s="7" t="s">
        <v>677</v>
      </c>
      <c r="B615" s="2" t="s">
        <v>259</v>
      </c>
      <c r="C615" s="2" t="s">
        <v>16</v>
      </c>
      <c r="D615" s="1">
        <v>5</v>
      </c>
      <c r="E615" s="12" t="s">
        <v>681</v>
      </c>
      <c r="F615" s="18"/>
    </row>
    <row r="616" spans="1:7" ht="30" customHeight="1" outlineLevel="1" x14ac:dyDescent="0.25">
      <c r="A616" s="7" t="s">
        <v>677</v>
      </c>
      <c r="B616" s="2" t="s">
        <v>260</v>
      </c>
      <c r="C616" s="2" t="s">
        <v>16</v>
      </c>
      <c r="D616" s="1">
        <v>6000</v>
      </c>
      <c r="E616" s="12" t="s">
        <v>681</v>
      </c>
      <c r="F616" s="18"/>
    </row>
    <row r="617" spans="1:7" ht="30" customHeight="1" outlineLevel="1" x14ac:dyDescent="0.25">
      <c r="A617" s="7" t="s">
        <v>677</v>
      </c>
      <c r="B617" s="2" t="s">
        <v>261</v>
      </c>
      <c r="C617" s="2" t="s">
        <v>16</v>
      </c>
      <c r="D617" s="1">
        <v>4000</v>
      </c>
      <c r="E617" s="12" t="s">
        <v>681</v>
      </c>
      <c r="F617" s="18"/>
    </row>
    <row r="618" spans="1:7" ht="30" customHeight="1" outlineLevel="1" x14ac:dyDescent="0.25">
      <c r="A618" s="7" t="s">
        <v>677</v>
      </c>
      <c r="B618" s="2" t="s">
        <v>262</v>
      </c>
      <c r="C618" s="2" t="s">
        <v>16</v>
      </c>
      <c r="D618" s="1">
        <v>4000</v>
      </c>
      <c r="E618" s="12" t="s">
        <v>681</v>
      </c>
      <c r="F618" s="18"/>
    </row>
    <row r="619" spans="1:7" ht="30" customHeight="1" outlineLevel="1" x14ac:dyDescent="0.25">
      <c r="A619" s="7" t="s">
        <v>677</v>
      </c>
      <c r="B619" s="2" t="s">
        <v>263</v>
      </c>
      <c r="C619" s="2" t="s">
        <v>16</v>
      </c>
      <c r="D619" s="1">
        <v>4000</v>
      </c>
      <c r="E619" s="12" t="s">
        <v>681</v>
      </c>
      <c r="F619" s="18"/>
    </row>
    <row r="620" spans="1:7" ht="30" customHeight="1" outlineLevel="1" x14ac:dyDescent="0.25">
      <c r="A620" s="19" t="s">
        <v>677</v>
      </c>
      <c r="B620" s="20" t="s">
        <v>264</v>
      </c>
      <c r="C620" s="20" t="s">
        <v>16</v>
      </c>
      <c r="D620" s="21">
        <v>4000</v>
      </c>
      <c r="E620" s="124">
        <v>16000</v>
      </c>
      <c r="F620" s="121" t="str">
        <f>CollectionList!N145</f>
        <v>[Brilliant Season Event] White Day Set
[ALL] Auto-battle Count +3</v>
      </c>
    </row>
    <row r="621" spans="1:7" ht="30" customHeight="1" outlineLevel="1" x14ac:dyDescent="0.25">
      <c r="A621" s="22" t="s">
        <v>677</v>
      </c>
      <c r="B621" s="59" t="s">
        <v>1229</v>
      </c>
      <c r="C621" s="23" t="s">
        <v>16</v>
      </c>
      <c r="D621" s="24">
        <v>4000</v>
      </c>
      <c r="E621" s="125"/>
      <c r="F621" s="122"/>
    </row>
    <row r="622" spans="1:7" ht="30" customHeight="1" outlineLevel="1" x14ac:dyDescent="0.25">
      <c r="A622" s="22" t="s">
        <v>677</v>
      </c>
      <c r="B622" s="23" t="s">
        <v>265</v>
      </c>
      <c r="C622" s="23" t="s">
        <v>16</v>
      </c>
      <c r="D622" s="24">
        <v>4000</v>
      </c>
      <c r="E622" s="125"/>
      <c r="F622" s="122"/>
    </row>
    <row r="623" spans="1:7" ht="30" customHeight="1" outlineLevel="1" x14ac:dyDescent="0.25">
      <c r="A623" s="25" t="s">
        <v>677</v>
      </c>
      <c r="B623" s="26" t="s">
        <v>266</v>
      </c>
      <c r="C623" s="26" t="s">
        <v>16</v>
      </c>
      <c r="D623" s="27">
        <v>4000</v>
      </c>
      <c r="E623" s="126"/>
      <c r="F623" s="123"/>
    </row>
    <row r="624" spans="1:7" ht="30" customHeight="1" outlineLevel="1" x14ac:dyDescent="0.25">
      <c r="A624" s="7" t="s">
        <v>677</v>
      </c>
      <c r="B624" s="2" t="s">
        <v>119</v>
      </c>
      <c r="C624" s="2" t="s">
        <v>16</v>
      </c>
      <c r="D624" s="1">
        <v>666</v>
      </c>
      <c r="E624" s="12" t="s">
        <v>681</v>
      </c>
      <c r="F624" s="18"/>
    </row>
    <row r="625" spans="1:7" ht="30" customHeight="1" outlineLevel="1" x14ac:dyDescent="0.25">
      <c r="A625" s="7" t="s">
        <v>677</v>
      </c>
      <c r="B625" s="2" t="s">
        <v>121</v>
      </c>
      <c r="C625" s="2" t="s">
        <v>16</v>
      </c>
      <c r="D625" s="1">
        <v>666</v>
      </c>
      <c r="E625" s="12" t="s">
        <v>681</v>
      </c>
      <c r="F625" s="18"/>
    </row>
    <row r="626" spans="1:7" ht="30" customHeight="1" outlineLevel="1" x14ac:dyDescent="0.25">
      <c r="A626" s="7" t="s">
        <v>677</v>
      </c>
      <c r="B626" s="2" t="s">
        <v>120</v>
      </c>
      <c r="C626" s="2" t="s">
        <v>16</v>
      </c>
      <c r="D626" s="1">
        <v>666</v>
      </c>
      <c r="E626" s="12" t="s">
        <v>681</v>
      </c>
      <c r="F626" s="18"/>
    </row>
    <row r="627" spans="1:7" ht="30" customHeight="1" outlineLevel="1" x14ac:dyDescent="0.25">
      <c r="A627" s="7" t="s">
        <v>677</v>
      </c>
      <c r="B627" s="2" t="s">
        <v>118</v>
      </c>
      <c r="C627" s="2" t="s">
        <v>16</v>
      </c>
      <c r="D627" s="1">
        <v>666</v>
      </c>
      <c r="E627" s="12" t="s">
        <v>681</v>
      </c>
      <c r="F627" s="18"/>
    </row>
    <row r="628" spans="1:7" ht="30" customHeight="1" outlineLevel="1" x14ac:dyDescent="0.25">
      <c r="A628" s="7" t="s">
        <v>677</v>
      </c>
      <c r="B628" s="2" t="s">
        <v>267</v>
      </c>
      <c r="C628" s="2" t="s">
        <v>16</v>
      </c>
      <c r="D628" s="1">
        <v>750</v>
      </c>
      <c r="E628" s="12" t="s">
        <v>681</v>
      </c>
      <c r="F628" s="18"/>
    </row>
    <row r="629" spans="1:7" ht="30" customHeight="1" x14ac:dyDescent="0.25">
      <c r="A629" s="7"/>
      <c r="B629" s="2"/>
      <c r="C629" s="2"/>
      <c r="D629" s="1"/>
      <c r="E629" s="7"/>
      <c r="F629" s="18"/>
    </row>
    <row r="630" spans="1:7" ht="30" customHeight="1" x14ac:dyDescent="0.25">
      <c r="A630" s="149" t="s">
        <v>708</v>
      </c>
      <c r="B630" s="149"/>
      <c r="C630" s="149"/>
      <c r="D630" s="149"/>
      <c r="E630" s="149"/>
      <c r="F630" s="149"/>
      <c r="G630" s="149"/>
    </row>
    <row r="631" spans="1:7" ht="30" customHeight="1" outlineLevel="1" x14ac:dyDescent="0.25">
      <c r="A631" s="7" t="s">
        <v>677</v>
      </c>
      <c r="B631" s="2" t="s">
        <v>63</v>
      </c>
      <c r="C631" s="11" t="s">
        <v>679</v>
      </c>
      <c r="D631" s="72">
        <v>100000000</v>
      </c>
      <c r="E631" s="12" t="s">
        <v>681</v>
      </c>
      <c r="F631" s="18"/>
    </row>
    <row r="632" spans="1:7" ht="30" customHeight="1" outlineLevel="1" x14ac:dyDescent="0.25">
      <c r="A632" s="7" t="s">
        <v>677</v>
      </c>
      <c r="B632" s="2" t="s">
        <v>64</v>
      </c>
      <c r="C632" s="2" t="s">
        <v>17</v>
      </c>
      <c r="D632" s="1">
        <v>1000</v>
      </c>
      <c r="E632" s="12" t="s">
        <v>681</v>
      </c>
      <c r="F632" s="18"/>
    </row>
    <row r="633" spans="1:7" ht="30" customHeight="1" outlineLevel="1" x14ac:dyDescent="0.25">
      <c r="A633" s="7" t="s">
        <v>677</v>
      </c>
      <c r="B633" s="2" t="s">
        <v>65</v>
      </c>
      <c r="C633" s="2" t="s">
        <v>17</v>
      </c>
      <c r="D633" s="1">
        <v>1000</v>
      </c>
      <c r="E633" s="12" t="s">
        <v>681</v>
      </c>
      <c r="F633" s="18"/>
    </row>
    <row r="634" spans="1:7" ht="30" customHeight="1" outlineLevel="1" x14ac:dyDescent="0.25">
      <c r="A634" s="7" t="s">
        <v>677</v>
      </c>
      <c r="B634" s="2" t="s">
        <v>66</v>
      </c>
      <c r="C634" s="2" t="s">
        <v>17</v>
      </c>
      <c r="D634" s="1">
        <v>1000</v>
      </c>
      <c r="E634" s="12" t="s">
        <v>681</v>
      </c>
      <c r="F634" s="18"/>
    </row>
    <row r="635" spans="1:7" ht="30" customHeight="1" outlineLevel="1" x14ac:dyDescent="0.25">
      <c r="A635" s="7" t="s">
        <v>677</v>
      </c>
      <c r="B635" s="2" t="s">
        <v>67</v>
      </c>
      <c r="C635" s="2" t="s">
        <v>17</v>
      </c>
      <c r="D635" s="1">
        <v>1500</v>
      </c>
      <c r="E635" s="12" t="s">
        <v>681</v>
      </c>
      <c r="F635" s="18"/>
    </row>
    <row r="636" spans="1:7" ht="30" customHeight="1" outlineLevel="1" x14ac:dyDescent="0.25">
      <c r="A636" s="7" t="s">
        <v>677</v>
      </c>
      <c r="B636" s="2" t="s">
        <v>68</v>
      </c>
      <c r="C636" s="2" t="s">
        <v>17</v>
      </c>
      <c r="D636" s="1">
        <v>1500</v>
      </c>
      <c r="E636" s="12" t="s">
        <v>681</v>
      </c>
      <c r="F636" s="18"/>
    </row>
    <row r="637" spans="1:7" ht="30" customHeight="1" outlineLevel="1" x14ac:dyDescent="0.25">
      <c r="A637" s="19" t="s">
        <v>677</v>
      </c>
      <c r="B637" s="20" t="s">
        <v>69</v>
      </c>
      <c r="C637" s="20" t="s">
        <v>17</v>
      </c>
      <c r="D637" s="21">
        <v>2500</v>
      </c>
      <c r="E637" s="124">
        <v>10000</v>
      </c>
      <c r="F637" s="121" t="str">
        <f>CollectionList!N47</f>
        <v>[Awesome Seasonal Event] The Black Moon Knight Set
[ALL] Auto-battle Count +3
[Melee] Accuracy +2
[Ranged] Critical +2</v>
      </c>
    </row>
    <row r="638" spans="1:7" ht="30" customHeight="1" outlineLevel="1" x14ac:dyDescent="0.25">
      <c r="A638" s="22" t="s">
        <v>677</v>
      </c>
      <c r="B638" s="23" t="s">
        <v>70</v>
      </c>
      <c r="C638" s="23" t="s">
        <v>17</v>
      </c>
      <c r="D638" s="24">
        <v>2500</v>
      </c>
      <c r="E638" s="125"/>
      <c r="F638" s="122"/>
    </row>
    <row r="639" spans="1:7" ht="30" customHeight="1" outlineLevel="1" x14ac:dyDescent="0.25">
      <c r="A639" s="22" t="s">
        <v>677</v>
      </c>
      <c r="B639" s="23" t="s">
        <v>71</v>
      </c>
      <c r="C639" s="23" t="s">
        <v>17</v>
      </c>
      <c r="D639" s="24">
        <v>2500</v>
      </c>
      <c r="E639" s="125"/>
      <c r="F639" s="122"/>
    </row>
    <row r="640" spans="1:7" ht="30" customHeight="1" outlineLevel="1" x14ac:dyDescent="0.25">
      <c r="A640" s="25" t="s">
        <v>677</v>
      </c>
      <c r="B640" s="26" t="s">
        <v>72</v>
      </c>
      <c r="C640" s="26" t="s">
        <v>17</v>
      </c>
      <c r="D640" s="27">
        <v>2500</v>
      </c>
      <c r="E640" s="126"/>
      <c r="F640" s="123"/>
    </row>
    <row r="641" spans="1:6" ht="30" customHeight="1" outlineLevel="1" x14ac:dyDescent="0.25">
      <c r="A641" s="19" t="s">
        <v>677</v>
      </c>
      <c r="B641" s="20" t="s">
        <v>73</v>
      </c>
      <c r="C641" s="20" t="s">
        <v>17</v>
      </c>
      <c r="D641" s="21">
        <v>2500</v>
      </c>
      <c r="E641" s="124">
        <v>10000</v>
      </c>
      <c r="F641" s="121" t="str">
        <f>CollectionList!N76</f>
        <v>Dream Interpretation
[ALL] Auto-battle Count +3
[Ranged] Dex +80
[ALL] Earned Exp (%) +3</v>
      </c>
    </row>
    <row r="642" spans="1:6" ht="30" customHeight="1" outlineLevel="1" x14ac:dyDescent="0.25">
      <c r="A642" s="22" t="s">
        <v>677</v>
      </c>
      <c r="B642" s="23" t="s">
        <v>74</v>
      </c>
      <c r="C642" s="23" t="s">
        <v>17</v>
      </c>
      <c r="D642" s="24">
        <v>2500</v>
      </c>
      <c r="E642" s="125"/>
      <c r="F642" s="122"/>
    </row>
    <row r="643" spans="1:6" ht="30" customHeight="1" outlineLevel="1" x14ac:dyDescent="0.25">
      <c r="A643" s="22" t="s">
        <v>677</v>
      </c>
      <c r="B643" s="23" t="s">
        <v>75</v>
      </c>
      <c r="C643" s="23" t="s">
        <v>17</v>
      </c>
      <c r="D643" s="24">
        <v>2500</v>
      </c>
      <c r="E643" s="125"/>
      <c r="F643" s="122"/>
    </row>
    <row r="644" spans="1:6" ht="30" customHeight="1" outlineLevel="1" x14ac:dyDescent="0.25">
      <c r="A644" s="25" t="s">
        <v>677</v>
      </c>
      <c r="B644" s="26" t="s">
        <v>76</v>
      </c>
      <c r="C644" s="26" t="s">
        <v>17</v>
      </c>
      <c r="D644" s="27">
        <v>2500</v>
      </c>
      <c r="E644" s="126"/>
      <c r="F644" s="123"/>
    </row>
    <row r="645" spans="1:6" ht="30" customHeight="1" outlineLevel="1" x14ac:dyDescent="0.25">
      <c r="A645" s="19" t="s">
        <v>677</v>
      </c>
      <c r="B645" s="20" t="s">
        <v>77</v>
      </c>
      <c r="C645" s="20" t="s">
        <v>17</v>
      </c>
      <c r="D645" s="21">
        <v>2500</v>
      </c>
      <c r="E645" s="124">
        <v>10000</v>
      </c>
      <c r="F645" s="121" t="str">
        <f>CollectionList!N133</f>
        <v>Pink Rabbit Collection
[ALL] Auto-battle Count +3
[Melee] Str +150
[Melee] Vit +50</v>
      </c>
    </row>
    <row r="646" spans="1:6" ht="30" customHeight="1" outlineLevel="1" x14ac:dyDescent="0.25">
      <c r="A646" s="22" t="s">
        <v>677</v>
      </c>
      <c r="B646" s="23" t="s">
        <v>78</v>
      </c>
      <c r="C646" s="23" t="s">
        <v>17</v>
      </c>
      <c r="D646" s="24">
        <v>2500</v>
      </c>
      <c r="E646" s="125"/>
      <c r="F646" s="122"/>
    </row>
    <row r="647" spans="1:6" ht="30" customHeight="1" outlineLevel="1" x14ac:dyDescent="0.25">
      <c r="A647" s="22" t="s">
        <v>677</v>
      </c>
      <c r="B647" s="23" t="s">
        <v>79</v>
      </c>
      <c r="C647" s="23" t="s">
        <v>17</v>
      </c>
      <c r="D647" s="24">
        <v>2500</v>
      </c>
      <c r="E647" s="125"/>
      <c r="F647" s="122"/>
    </row>
    <row r="648" spans="1:6" ht="30" customHeight="1" outlineLevel="1" x14ac:dyDescent="0.25">
      <c r="A648" s="25" t="s">
        <v>677</v>
      </c>
      <c r="B648" s="26" t="s">
        <v>80</v>
      </c>
      <c r="C648" s="26" t="s">
        <v>17</v>
      </c>
      <c r="D648" s="27">
        <v>2500</v>
      </c>
      <c r="E648" s="126"/>
      <c r="F648" s="123"/>
    </row>
    <row r="649" spans="1:6" ht="30" customHeight="1" outlineLevel="1" x14ac:dyDescent="0.25">
      <c r="A649" s="7" t="s">
        <v>677</v>
      </c>
      <c r="B649" s="2" t="s">
        <v>81</v>
      </c>
      <c r="C649" s="2" t="s">
        <v>17</v>
      </c>
      <c r="D649" s="1">
        <v>1500</v>
      </c>
      <c r="E649" s="12" t="s">
        <v>681</v>
      </c>
      <c r="F649" s="18"/>
    </row>
    <row r="650" spans="1:6" ht="30" customHeight="1" outlineLevel="1" x14ac:dyDescent="0.25">
      <c r="A650" s="33" t="s">
        <v>677</v>
      </c>
      <c r="B650" s="34" t="s">
        <v>82</v>
      </c>
      <c r="C650" s="34" t="s">
        <v>17</v>
      </c>
      <c r="D650" s="35">
        <v>2500</v>
      </c>
      <c r="E650" s="129">
        <v>10000</v>
      </c>
      <c r="F650" s="127" t="str">
        <f>CollectionList!N98</f>
        <v>Assemble The Bluebringer
[ALL] Earned Exp (%) +3
[ALL] Auto-battle Count +10
[ALL] Magic Damage (%) +3</v>
      </c>
    </row>
    <row r="651" spans="1:6" ht="30" customHeight="1" outlineLevel="1" x14ac:dyDescent="0.25">
      <c r="A651" s="36" t="s">
        <v>677</v>
      </c>
      <c r="B651" s="37" t="s">
        <v>83</v>
      </c>
      <c r="C651" s="37" t="s">
        <v>17</v>
      </c>
      <c r="D651" s="38">
        <v>2500</v>
      </c>
      <c r="E651" s="132"/>
      <c r="F651" s="131"/>
    </row>
    <row r="652" spans="1:6" ht="30" customHeight="1" outlineLevel="1" x14ac:dyDescent="0.25">
      <c r="A652" s="36" t="s">
        <v>677</v>
      </c>
      <c r="B652" s="37" t="s">
        <v>84</v>
      </c>
      <c r="C652" s="37" t="s">
        <v>17</v>
      </c>
      <c r="D652" s="38">
        <v>2500</v>
      </c>
      <c r="E652" s="132"/>
      <c r="F652" s="131"/>
    </row>
    <row r="653" spans="1:6" ht="30" customHeight="1" outlineLevel="1" x14ac:dyDescent="0.25">
      <c r="A653" s="39" t="s">
        <v>677</v>
      </c>
      <c r="B653" s="40" t="s">
        <v>85</v>
      </c>
      <c r="C653" s="40" t="s">
        <v>17</v>
      </c>
      <c r="D653" s="41">
        <v>2500</v>
      </c>
      <c r="E653" s="130"/>
      <c r="F653" s="128"/>
    </row>
    <row r="654" spans="1:6" ht="30" customHeight="1" outlineLevel="1" x14ac:dyDescent="0.25">
      <c r="A654" s="7" t="s">
        <v>677</v>
      </c>
      <c r="B654" s="2" t="s">
        <v>86</v>
      </c>
      <c r="C654" s="2" t="s">
        <v>17</v>
      </c>
      <c r="D654" s="1">
        <v>2500</v>
      </c>
      <c r="E654" s="12" t="s">
        <v>681</v>
      </c>
      <c r="F654" s="18"/>
    </row>
    <row r="655" spans="1:6" ht="30" customHeight="1" outlineLevel="1" x14ac:dyDescent="0.25">
      <c r="A655" s="7" t="s">
        <v>677</v>
      </c>
      <c r="B655" s="2" t="s">
        <v>87</v>
      </c>
      <c r="C655" s="2" t="s">
        <v>17</v>
      </c>
      <c r="D655" s="1">
        <v>2500</v>
      </c>
      <c r="E655" s="12" t="s">
        <v>681</v>
      </c>
      <c r="F655" s="18"/>
    </row>
    <row r="656" spans="1:6" ht="30" customHeight="1" outlineLevel="1" x14ac:dyDescent="0.25">
      <c r="A656" s="7" t="s">
        <v>677</v>
      </c>
      <c r="B656" s="2" t="s">
        <v>88</v>
      </c>
      <c r="C656" s="2" t="s">
        <v>17</v>
      </c>
      <c r="D656" s="1">
        <v>2500</v>
      </c>
      <c r="E656" s="12" t="s">
        <v>681</v>
      </c>
      <c r="F656" s="18"/>
    </row>
    <row r="657" spans="1:7" ht="30" customHeight="1" outlineLevel="1" x14ac:dyDescent="0.25">
      <c r="A657" s="7" t="s">
        <v>677</v>
      </c>
      <c r="B657" s="2" t="s">
        <v>89</v>
      </c>
      <c r="C657" s="2" t="s">
        <v>17</v>
      </c>
      <c r="D657" s="1">
        <v>2500</v>
      </c>
      <c r="E657" s="12" t="s">
        <v>681</v>
      </c>
      <c r="F657" s="18"/>
    </row>
    <row r="658" spans="1:7" ht="30" customHeight="1" outlineLevel="1" x14ac:dyDescent="0.25">
      <c r="A658" s="7" t="s">
        <v>677</v>
      </c>
      <c r="B658" s="2" t="s">
        <v>90</v>
      </c>
      <c r="C658" s="2" t="s">
        <v>17</v>
      </c>
      <c r="D658" s="1">
        <v>2500</v>
      </c>
      <c r="E658" s="12" t="s">
        <v>681</v>
      </c>
      <c r="F658" s="18"/>
    </row>
    <row r="659" spans="1:7" ht="30" customHeight="1" outlineLevel="1" x14ac:dyDescent="0.25">
      <c r="A659" s="7" t="s">
        <v>677</v>
      </c>
      <c r="B659" s="2" t="s">
        <v>91</v>
      </c>
      <c r="C659" s="2" t="s">
        <v>17</v>
      </c>
      <c r="D659" s="1">
        <v>2500</v>
      </c>
      <c r="E659" s="12" t="s">
        <v>681</v>
      </c>
      <c r="F659" s="18"/>
    </row>
    <row r="660" spans="1:7" ht="30" customHeight="1" outlineLevel="1" x14ac:dyDescent="0.25">
      <c r="A660" s="7" t="s">
        <v>677</v>
      </c>
      <c r="B660" s="2" t="s">
        <v>92</v>
      </c>
      <c r="C660" s="2" t="s">
        <v>17</v>
      </c>
      <c r="D660" s="1">
        <v>2500</v>
      </c>
      <c r="E660" s="12" t="s">
        <v>681</v>
      </c>
      <c r="F660" s="18"/>
    </row>
    <row r="661" spans="1:7" ht="30" customHeight="1" outlineLevel="1" x14ac:dyDescent="0.25">
      <c r="A661" s="7" t="s">
        <v>677</v>
      </c>
      <c r="B661" s="2" t="s">
        <v>93</v>
      </c>
      <c r="C661" s="2" t="s">
        <v>17</v>
      </c>
      <c r="D661" s="1">
        <v>2500</v>
      </c>
      <c r="E661" s="12" t="s">
        <v>681</v>
      </c>
      <c r="F661" s="18"/>
    </row>
    <row r="662" spans="1:7" ht="30" customHeight="1" x14ac:dyDescent="0.25">
      <c r="A662" s="7"/>
      <c r="B662" s="2"/>
      <c r="C662" s="2"/>
      <c r="D662" s="1"/>
      <c r="E662" s="7"/>
      <c r="F662" s="18"/>
    </row>
    <row r="663" spans="1:7" ht="30" customHeight="1" x14ac:dyDescent="0.25">
      <c r="A663" s="149" t="s">
        <v>709</v>
      </c>
      <c r="B663" s="149"/>
      <c r="C663" s="149"/>
      <c r="D663" s="149"/>
      <c r="E663" s="149"/>
      <c r="F663" s="149"/>
      <c r="G663" s="149"/>
    </row>
    <row r="664" spans="1:7" ht="30" customHeight="1" outlineLevel="1" x14ac:dyDescent="0.25">
      <c r="A664" s="7" t="s">
        <v>677</v>
      </c>
      <c r="B664" s="2" t="s">
        <v>300</v>
      </c>
      <c r="C664" s="2" t="s">
        <v>390</v>
      </c>
      <c r="D664" s="1">
        <v>15</v>
      </c>
      <c r="E664" s="12" t="s">
        <v>681</v>
      </c>
      <c r="F664" s="18"/>
    </row>
    <row r="665" spans="1:7" ht="30" customHeight="1" outlineLevel="1" x14ac:dyDescent="0.25">
      <c r="A665" s="7" t="s">
        <v>677</v>
      </c>
      <c r="B665" s="11" t="s">
        <v>1230</v>
      </c>
      <c r="C665" s="2" t="s">
        <v>390</v>
      </c>
      <c r="D665" s="1">
        <v>200</v>
      </c>
      <c r="E665" s="12" t="s">
        <v>681</v>
      </c>
      <c r="F665" s="18"/>
    </row>
    <row r="666" spans="1:7" ht="30" customHeight="1" outlineLevel="1" x14ac:dyDescent="0.25">
      <c r="A666" s="7" t="s">
        <v>677</v>
      </c>
      <c r="B666" s="11" t="s">
        <v>1231</v>
      </c>
      <c r="C666" s="2" t="s">
        <v>390</v>
      </c>
      <c r="D666" s="1">
        <v>5</v>
      </c>
      <c r="E666" s="12" t="s">
        <v>681</v>
      </c>
      <c r="F666" s="18"/>
    </row>
    <row r="667" spans="1:7" ht="30" customHeight="1" outlineLevel="1" x14ac:dyDescent="0.25">
      <c r="A667" s="7" t="s">
        <v>677</v>
      </c>
      <c r="B667" s="2" t="s">
        <v>117</v>
      </c>
      <c r="C667" s="2" t="s">
        <v>390</v>
      </c>
      <c r="D667" s="1">
        <v>200</v>
      </c>
      <c r="E667" s="12" t="s">
        <v>681</v>
      </c>
      <c r="F667" s="18"/>
    </row>
    <row r="668" spans="1:7" ht="30" customHeight="1" outlineLevel="1" x14ac:dyDescent="0.25">
      <c r="A668" s="7" t="s">
        <v>677</v>
      </c>
      <c r="B668" s="2" t="s">
        <v>391</v>
      </c>
      <c r="C668" s="2" t="s">
        <v>390</v>
      </c>
      <c r="D668" s="1">
        <v>350</v>
      </c>
      <c r="E668" s="12" t="s">
        <v>681</v>
      </c>
      <c r="F668" s="18"/>
    </row>
    <row r="669" spans="1:7" ht="30" customHeight="1" outlineLevel="1" x14ac:dyDescent="0.25">
      <c r="A669" s="7" t="s">
        <v>677</v>
      </c>
      <c r="B669" s="2" t="s">
        <v>392</v>
      </c>
      <c r="C669" s="2" t="s">
        <v>390</v>
      </c>
      <c r="D669" s="1">
        <v>500</v>
      </c>
      <c r="E669" s="12" t="s">
        <v>681</v>
      </c>
      <c r="F669" s="18"/>
    </row>
    <row r="670" spans="1:7" ht="30" customHeight="1" outlineLevel="1" x14ac:dyDescent="0.25">
      <c r="A670" s="7" t="s">
        <v>677</v>
      </c>
      <c r="B670" s="11" t="s">
        <v>1232</v>
      </c>
      <c r="C670" s="2" t="s">
        <v>390</v>
      </c>
      <c r="D670" s="1">
        <v>400</v>
      </c>
      <c r="E670" s="12" t="s">
        <v>681</v>
      </c>
      <c r="F670" s="18"/>
    </row>
    <row r="671" spans="1:7" ht="30" customHeight="1" outlineLevel="1" x14ac:dyDescent="0.25">
      <c r="A671" s="7" t="s">
        <v>677</v>
      </c>
      <c r="B671" s="2" t="s">
        <v>1233</v>
      </c>
      <c r="C671" s="2" t="s">
        <v>390</v>
      </c>
      <c r="D671" s="1">
        <v>600</v>
      </c>
      <c r="E671" s="12" t="s">
        <v>681</v>
      </c>
      <c r="F671" s="18"/>
    </row>
    <row r="672" spans="1:7" ht="30" customHeight="1" outlineLevel="1" x14ac:dyDescent="0.25">
      <c r="A672" s="7" t="s">
        <v>677</v>
      </c>
      <c r="B672" s="2" t="s">
        <v>1234</v>
      </c>
      <c r="C672" s="2" t="s">
        <v>390</v>
      </c>
      <c r="D672" s="1">
        <v>750</v>
      </c>
      <c r="E672" s="12" t="s">
        <v>681</v>
      </c>
      <c r="F672" s="18"/>
    </row>
    <row r="673" spans="1:6" ht="30" customHeight="1" outlineLevel="1" x14ac:dyDescent="0.25">
      <c r="A673" s="7" t="s">
        <v>677</v>
      </c>
      <c r="B673" s="11" t="s">
        <v>1237</v>
      </c>
      <c r="C673" s="2" t="s">
        <v>390</v>
      </c>
      <c r="D673" s="1">
        <v>150</v>
      </c>
      <c r="E673" s="12" t="s">
        <v>681</v>
      </c>
      <c r="F673" s="18"/>
    </row>
    <row r="674" spans="1:6" ht="30" customHeight="1" outlineLevel="1" x14ac:dyDescent="0.25">
      <c r="A674" s="7" t="s">
        <v>677</v>
      </c>
      <c r="B674" s="11" t="s">
        <v>1238</v>
      </c>
      <c r="C674" s="2" t="s">
        <v>390</v>
      </c>
      <c r="D674" s="1">
        <v>150</v>
      </c>
      <c r="E674" s="12" t="s">
        <v>681</v>
      </c>
      <c r="F674" s="18"/>
    </row>
    <row r="675" spans="1:6" ht="30" customHeight="1" outlineLevel="1" x14ac:dyDescent="0.25">
      <c r="A675" s="7" t="s">
        <v>677</v>
      </c>
      <c r="B675" s="11" t="s">
        <v>1239</v>
      </c>
      <c r="C675" s="2" t="s">
        <v>390</v>
      </c>
      <c r="D675" s="1">
        <v>150</v>
      </c>
      <c r="E675" s="12" t="s">
        <v>681</v>
      </c>
      <c r="F675" s="18"/>
    </row>
    <row r="676" spans="1:6" ht="30" customHeight="1" outlineLevel="1" x14ac:dyDescent="0.25">
      <c r="A676" s="7" t="s">
        <v>677</v>
      </c>
      <c r="B676" s="11" t="s">
        <v>1240</v>
      </c>
      <c r="C676" s="2" t="s">
        <v>390</v>
      </c>
      <c r="D676" s="1">
        <v>150</v>
      </c>
      <c r="E676" s="12" t="s">
        <v>681</v>
      </c>
      <c r="F676" s="18"/>
    </row>
    <row r="677" spans="1:6" ht="30" customHeight="1" outlineLevel="1" x14ac:dyDescent="0.25">
      <c r="A677" s="7" t="s">
        <v>677</v>
      </c>
      <c r="B677" s="2" t="s">
        <v>94</v>
      </c>
      <c r="C677" s="2" t="s">
        <v>390</v>
      </c>
      <c r="D677" s="1">
        <v>3</v>
      </c>
      <c r="E677" s="12" t="s">
        <v>681</v>
      </c>
      <c r="F677" s="18"/>
    </row>
    <row r="678" spans="1:6" ht="30" customHeight="1" outlineLevel="1" x14ac:dyDescent="0.25">
      <c r="A678" s="7" t="s">
        <v>677</v>
      </c>
      <c r="B678" s="11" t="s">
        <v>1241</v>
      </c>
      <c r="C678" s="2" t="s">
        <v>390</v>
      </c>
      <c r="D678" s="1">
        <v>3</v>
      </c>
      <c r="E678" s="12" t="s">
        <v>681</v>
      </c>
      <c r="F678" s="18"/>
    </row>
    <row r="679" spans="1:6" ht="30" customHeight="1" outlineLevel="1" x14ac:dyDescent="0.25">
      <c r="A679" s="7" t="s">
        <v>677</v>
      </c>
      <c r="B679" s="11" t="s">
        <v>1242</v>
      </c>
      <c r="C679" s="2" t="s">
        <v>390</v>
      </c>
      <c r="D679" s="1">
        <v>3</v>
      </c>
      <c r="E679" s="12" t="s">
        <v>681</v>
      </c>
      <c r="F679" s="18"/>
    </row>
    <row r="680" spans="1:6" ht="30" customHeight="1" outlineLevel="1" x14ac:dyDescent="0.25">
      <c r="A680" s="7" t="s">
        <v>677</v>
      </c>
      <c r="B680" s="11" t="s">
        <v>1243</v>
      </c>
      <c r="C680" s="2" t="s">
        <v>390</v>
      </c>
      <c r="D680" s="1">
        <v>20</v>
      </c>
      <c r="E680" s="12" t="s">
        <v>681</v>
      </c>
      <c r="F680" s="18"/>
    </row>
    <row r="681" spans="1:6" ht="30" customHeight="1" outlineLevel="1" x14ac:dyDescent="0.25">
      <c r="A681" s="7" t="s">
        <v>677</v>
      </c>
      <c r="B681" s="2" t="s">
        <v>343</v>
      </c>
      <c r="C681" s="2" t="s">
        <v>390</v>
      </c>
      <c r="D681" s="1">
        <v>20</v>
      </c>
      <c r="E681" s="12" t="s">
        <v>681</v>
      </c>
      <c r="F681" s="18"/>
    </row>
    <row r="682" spans="1:6" ht="30" customHeight="1" outlineLevel="1" x14ac:dyDescent="0.25">
      <c r="A682" s="7" t="s">
        <v>677</v>
      </c>
      <c r="B682" s="11" t="s">
        <v>1244</v>
      </c>
      <c r="C682" s="2" t="s">
        <v>390</v>
      </c>
      <c r="D682" s="1">
        <v>20</v>
      </c>
      <c r="E682" s="12" t="s">
        <v>681</v>
      </c>
      <c r="F682" s="18"/>
    </row>
    <row r="683" spans="1:6" ht="30" customHeight="1" outlineLevel="1" x14ac:dyDescent="0.25">
      <c r="A683" s="7" t="s">
        <v>677</v>
      </c>
      <c r="B683" s="2" t="s">
        <v>337</v>
      </c>
      <c r="C683" s="2" t="s">
        <v>390</v>
      </c>
      <c r="D683" s="1">
        <v>5</v>
      </c>
      <c r="E683" s="12" t="s">
        <v>681</v>
      </c>
      <c r="F683" s="18"/>
    </row>
    <row r="684" spans="1:6" ht="30" customHeight="1" outlineLevel="1" x14ac:dyDescent="0.25">
      <c r="A684" s="7" t="s">
        <v>677</v>
      </c>
      <c r="B684" s="11" t="s">
        <v>269</v>
      </c>
      <c r="C684" s="2" t="s">
        <v>390</v>
      </c>
      <c r="D684" s="1">
        <v>5</v>
      </c>
      <c r="E684" s="12" t="s">
        <v>681</v>
      </c>
      <c r="F684" s="18"/>
    </row>
    <row r="685" spans="1:6" ht="30" customHeight="1" outlineLevel="1" x14ac:dyDescent="0.25">
      <c r="A685" s="7" t="s">
        <v>677</v>
      </c>
      <c r="B685" s="11" t="s">
        <v>1245</v>
      </c>
      <c r="C685" s="2" t="s">
        <v>390</v>
      </c>
      <c r="D685" s="1">
        <v>5</v>
      </c>
      <c r="E685" s="12" t="s">
        <v>681</v>
      </c>
      <c r="F685" s="18"/>
    </row>
    <row r="686" spans="1:6" ht="30" customHeight="1" outlineLevel="1" x14ac:dyDescent="0.25">
      <c r="A686" s="7" t="s">
        <v>677</v>
      </c>
      <c r="B686" s="11" t="s">
        <v>1214</v>
      </c>
      <c r="C686" s="2" t="s">
        <v>390</v>
      </c>
      <c r="D686" s="1">
        <v>30</v>
      </c>
      <c r="E686" s="12" t="s">
        <v>681</v>
      </c>
      <c r="F686" s="18"/>
    </row>
    <row r="687" spans="1:6" ht="30" customHeight="1" outlineLevel="1" x14ac:dyDescent="0.25">
      <c r="A687" s="7" t="s">
        <v>677</v>
      </c>
      <c r="B687" s="11" t="s">
        <v>1246</v>
      </c>
      <c r="C687" s="2" t="s">
        <v>390</v>
      </c>
      <c r="D687" s="1">
        <v>5</v>
      </c>
      <c r="E687" s="12" t="s">
        <v>681</v>
      </c>
      <c r="F687" s="18"/>
    </row>
    <row r="688" spans="1:6" ht="30" customHeight="1" outlineLevel="1" x14ac:dyDescent="0.25">
      <c r="A688" s="7" t="s">
        <v>677</v>
      </c>
      <c r="B688" s="2" t="s">
        <v>286</v>
      </c>
      <c r="C688" s="2" t="s">
        <v>390</v>
      </c>
      <c r="D688" s="1">
        <v>2</v>
      </c>
      <c r="E688" s="12" t="s">
        <v>681</v>
      </c>
      <c r="F688" s="18"/>
    </row>
    <row r="689" spans="1:7" ht="30" customHeight="1" outlineLevel="1" x14ac:dyDescent="0.25">
      <c r="A689" s="7" t="s">
        <v>677</v>
      </c>
      <c r="B689" s="11" t="s">
        <v>1247</v>
      </c>
      <c r="C689" s="2" t="s">
        <v>390</v>
      </c>
      <c r="D689" s="1">
        <v>30</v>
      </c>
      <c r="E689" s="12" t="s">
        <v>681</v>
      </c>
      <c r="F689" s="18"/>
    </row>
    <row r="690" spans="1:7" ht="30" customHeight="1" outlineLevel="1" x14ac:dyDescent="0.25">
      <c r="A690" s="7" t="s">
        <v>677</v>
      </c>
      <c r="B690" s="2" t="s">
        <v>344</v>
      </c>
      <c r="C690" s="2" t="s">
        <v>390</v>
      </c>
      <c r="D690" s="1">
        <v>3</v>
      </c>
      <c r="E690" s="12" t="s">
        <v>681</v>
      </c>
      <c r="F690" s="18"/>
    </row>
    <row r="691" spans="1:7" ht="30" customHeight="1" outlineLevel="1" x14ac:dyDescent="0.25">
      <c r="A691" s="7" t="s">
        <v>677</v>
      </c>
      <c r="B691" s="11" t="s">
        <v>1248</v>
      </c>
      <c r="C691" s="2" t="s">
        <v>390</v>
      </c>
      <c r="D691" s="1">
        <v>5</v>
      </c>
      <c r="E691" s="12" t="s">
        <v>681</v>
      </c>
      <c r="F691" s="18"/>
    </row>
    <row r="692" spans="1:7" ht="30" customHeight="1" outlineLevel="1" x14ac:dyDescent="0.25">
      <c r="A692" s="7" t="s">
        <v>677</v>
      </c>
      <c r="B692" s="11" t="s">
        <v>1249</v>
      </c>
      <c r="C692" s="2" t="s">
        <v>390</v>
      </c>
      <c r="D692" s="1">
        <v>1</v>
      </c>
      <c r="E692" s="12" t="s">
        <v>681</v>
      </c>
      <c r="F692" s="18"/>
    </row>
    <row r="693" spans="1:7" ht="30" customHeight="1" outlineLevel="1" x14ac:dyDescent="0.25">
      <c r="A693" s="7" t="s">
        <v>677</v>
      </c>
      <c r="B693" s="11" t="s">
        <v>1250</v>
      </c>
      <c r="C693" s="2" t="s">
        <v>390</v>
      </c>
      <c r="D693" s="1">
        <v>1</v>
      </c>
      <c r="E693" s="12" t="s">
        <v>681</v>
      </c>
      <c r="F693" s="18"/>
    </row>
    <row r="694" spans="1:7" ht="30" customHeight="1" outlineLevel="1" x14ac:dyDescent="0.25">
      <c r="A694" s="7" t="s">
        <v>677</v>
      </c>
      <c r="B694" s="11" t="s">
        <v>1251</v>
      </c>
      <c r="C694" s="2" t="s">
        <v>390</v>
      </c>
      <c r="D694" s="1">
        <v>1</v>
      </c>
      <c r="E694" s="12" t="s">
        <v>681</v>
      </c>
      <c r="F694" s="18"/>
    </row>
    <row r="695" spans="1:7" ht="30" customHeight="1" outlineLevel="1" x14ac:dyDescent="0.25">
      <c r="A695" s="7" t="s">
        <v>677</v>
      </c>
      <c r="B695" s="2" t="s">
        <v>393</v>
      </c>
      <c r="C695" s="2" t="s">
        <v>390</v>
      </c>
      <c r="D695" s="1">
        <v>1</v>
      </c>
      <c r="E695" s="12" t="s">
        <v>681</v>
      </c>
      <c r="F695" s="18"/>
    </row>
    <row r="696" spans="1:7" ht="67.5" customHeight="1" outlineLevel="1" x14ac:dyDescent="0.25">
      <c r="A696" s="199" t="s">
        <v>677</v>
      </c>
      <c r="B696" s="200" t="s">
        <v>695</v>
      </c>
      <c r="C696" s="200" t="s">
        <v>18</v>
      </c>
      <c r="D696" s="201">
        <v>1500</v>
      </c>
      <c r="E696" s="202" t="s">
        <v>681</v>
      </c>
      <c r="F696" s="203" t="str">
        <f>CollectionList!N150</f>
        <v>[Briliiant Season Event] Halloween Vampire Set
[ALL] Auto-battle Count +3
[Magic] Int +500
[ALL] Earned Exp (%) +3</v>
      </c>
      <c r="G696" s="79" t="str">
        <f>HYPERLINK("#B422", "Click Here to see Other Item")</f>
        <v>Click Here to see Other Item</v>
      </c>
    </row>
    <row r="697" spans="1:7" ht="30" customHeight="1" outlineLevel="1" x14ac:dyDescent="0.25">
      <c r="A697" s="19" t="s">
        <v>677</v>
      </c>
      <c r="B697" s="20" t="s">
        <v>394</v>
      </c>
      <c r="C697" s="20" t="s">
        <v>18</v>
      </c>
      <c r="D697" s="21">
        <v>1000</v>
      </c>
      <c r="E697" s="124">
        <v>4000</v>
      </c>
      <c r="F697" s="121" t="str">
        <f>CollectionList!N149</f>
        <v>[Brilliant Season Event] Vips`s Getup Set
[ALL] Auto-battle Count +3
[Ranged] Dex +80
[ALL] Earned Exp (%) +3</v>
      </c>
    </row>
    <row r="698" spans="1:7" ht="30" customHeight="1" outlineLevel="1" x14ac:dyDescent="0.25">
      <c r="A698" s="22" t="s">
        <v>677</v>
      </c>
      <c r="B698" s="23" t="s">
        <v>395</v>
      </c>
      <c r="C698" s="23" t="s">
        <v>18</v>
      </c>
      <c r="D698" s="24">
        <v>1000</v>
      </c>
      <c r="E698" s="125"/>
      <c r="F698" s="122"/>
    </row>
    <row r="699" spans="1:7" ht="30" customHeight="1" outlineLevel="1" x14ac:dyDescent="0.25">
      <c r="A699" s="22" t="s">
        <v>677</v>
      </c>
      <c r="B699" s="23" t="s">
        <v>696</v>
      </c>
      <c r="C699" s="23" t="s">
        <v>18</v>
      </c>
      <c r="D699" s="24">
        <v>1000</v>
      </c>
      <c r="E699" s="125"/>
      <c r="F699" s="122"/>
    </row>
    <row r="700" spans="1:7" ht="30" customHeight="1" outlineLevel="1" x14ac:dyDescent="0.25">
      <c r="A700" s="25" t="s">
        <v>677</v>
      </c>
      <c r="B700" s="26" t="s">
        <v>697</v>
      </c>
      <c r="C700" s="26" t="s">
        <v>18</v>
      </c>
      <c r="D700" s="27">
        <v>1000</v>
      </c>
      <c r="E700" s="126"/>
      <c r="F700" s="123"/>
    </row>
    <row r="701" spans="1:7" ht="30" customHeight="1" outlineLevel="1" x14ac:dyDescent="0.25">
      <c r="A701" s="7" t="s">
        <v>677</v>
      </c>
      <c r="B701" s="2" t="s">
        <v>261</v>
      </c>
      <c r="C701" s="2" t="s">
        <v>18</v>
      </c>
      <c r="D701" s="1">
        <v>1000</v>
      </c>
      <c r="E701" s="12" t="s">
        <v>681</v>
      </c>
      <c r="F701" s="18"/>
    </row>
    <row r="702" spans="1:7" ht="30" customHeight="1" outlineLevel="1" x14ac:dyDescent="0.25">
      <c r="A702" s="7" t="s">
        <v>677</v>
      </c>
      <c r="B702" s="2" t="s">
        <v>262</v>
      </c>
      <c r="C702" s="2" t="s">
        <v>18</v>
      </c>
      <c r="D702" s="1">
        <v>1000</v>
      </c>
      <c r="E702" s="12" t="s">
        <v>681</v>
      </c>
      <c r="F702" s="18"/>
    </row>
    <row r="703" spans="1:7" ht="30" customHeight="1" outlineLevel="1" x14ac:dyDescent="0.25">
      <c r="A703" s="7" t="s">
        <v>677</v>
      </c>
      <c r="B703" s="2" t="s">
        <v>396</v>
      </c>
      <c r="C703" s="2" t="s">
        <v>18</v>
      </c>
      <c r="D703" s="1">
        <v>1000</v>
      </c>
      <c r="E703" s="12" t="s">
        <v>681</v>
      </c>
      <c r="F703" s="18"/>
    </row>
    <row r="704" spans="1:7" ht="30" customHeight="1" outlineLevel="1" x14ac:dyDescent="0.25">
      <c r="A704" s="7" t="s">
        <v>677</v>
      </c>
      <c r="B704" s="2" t="s">
        <v>397</v>
      </c>
      <c r="C704" s="2" t="s">
        <v>18</v>
      </c>
      <c r="D704" s="1">
        <v>1000</v>
      </c>
      <c r="E704" s="12" t="s">
        <v>681</v>
      </c>
      <c r="F704" s="18"/>
    </row>
    <row r="705" spans="1:7" ht="30" customHeight="1" outlineLevel="1" x14ac:dyDescent="0.25">
      <c r="A705" s="7" t="s">
        <v>677</v>
      </c>
      <c r="B705" s="2" t="s">
        <v>398</v>
      </c>
      <c r="C705" s="2" t="s">
        <v>18</v>
      </c>
      <c r="D705" s="1">
        <v>1000</v>
      </c>
      <c r="E705" s="12" t="s">
        <v>681</v>
      </c>
      <c r="F705" s="18"/>
    </row>
    <row r="706" spans="1:7" ht="30" customHeight="1" outlineLevel="1" x14ac:dyDescent="0.25">
      <c r="A706" s="7" t="s">
        <v>677</v>
      </c>
      <c r="B706" s="2" t="s">
        <v>399</v>
      </c>
      <c r="C706" s="2" t="s">
        <v>18</v>
      </c>
      <c r="D706" s="1">
        <v>1000</v>
      </c>
      <c r="E706" s="12" t="s">
        <v>681</v>
      </c>
      <c r="F706" s="18"/>
    </row>
    <row r="707" spans="1:7" ht="30" customHeight="1" outlineLevel="1" x14ac:dyDescent="0.25">
      <c r="A707" s="7" t="s">
        <v>677</v>
      </c>
      <c r="B707" s="2" t="s">
        <v>400</v>
      </c>
      <c r="C707" s="2" t="s">
        <v>18</v>
      </c>
      <c r="D707" s="1">
        <v>1000</v>
      </c>
      <c r="E707" s="12" t="s">
        <v>681</v>
      </c>
      <c r="F707" s="18"/>
    </row>
    <row r="708" spans="1:7" ht="30" customHeight="1" outlineLevel="1" x14ac:dyDescent="0.25">
      <c r="A708" s="7" t="s">
        <v>677</v>
      </c>
      <c r="B708" s="2" t="s">
        <v>401</v>
      </c>
      <c r="C708" s="2" t="s">
        <v>18</v>
      </c>
      <c r="D708" s="1">
        <v>1000</v>
      </c>
      <c r="E708" s="12" t="s">
        <v>681</v>
      </c>
      <c r="F708" s="18"/>
    </row>
    <row r="709" spans="1:7" ht="30" customHeight="1" outlineLevel="1" x14ac:dyDescent="0.25">
      <c r="A709" s="62" t="s">
        <v>677</v>
      </c>
      <c r="B709" s="63" t="s">
        <v>367</v>
      </c>
      <c r="C709" s="63" t="s">
        <v>18</v>
      </c>
      <c r="D709" s="64">
        <v>1000</v>
      </c>
      <c r="E709" s="141">
        <v>2000</v>
      </c>
      <c r="F709" s="136" t="str">
        <f>CollectionList!N213</f>
        <v>Guardians Of The Forest
[ALL] Min. Attack Power +200
[ALL] Max. Attack Power +200
[ALL] HP +1000</v>
      </c>
      <c r="G709" s="97" t="str">
        <f>HYPERLINK("#B902", "Click Here to see Duplicate")</f>
        <v>Click Here to see Duplicate</v>
      </c>
    </row>
    <row r="710" spans="1:7" ht="30" customHeight="1" outlineLevel="1" x14ac:dyDescent="0.25">
      <c r="A710" s="66" t="s">
        <v>677</v>
      </c>
      <c r="B710" s="61" t="s">
        <v>368</v>
      </c>
      <c r="C710" s="61" t="s">
        <v>18</v>
      </c>
      <c r="D710" s="67">
        <v>1000</v>
      </c>
      <c r="E710" s="142"/>
      <c r="F710" s="137"/>
      <c r="G710" s="97"/>
    </row>
    <row r="711" spans="1:7" ht="30" customHeight="1" outlineLevel="1" x14ac:dyDescent="0.25">
      <c r="A711" s="7" t="s">
        <v>677</v>
      </c>
      <c r="B711" s="2" t="s">
        <v>402</v>
      </c>
      <c r="C711" s="2" t="s">
        <v>18</v>
      </c>
      <c r="D711" s="1">
        <v>1000</v>
      </c>
      <c r="E711" s="12" t="s">
        <v>681</v>
      </c>
      <c r="F711" s="18"/>
    </row>
    <row r="712" spans="1:7" ht="30" customHeight="1" outlineLevel="1" x14ac:dyDescent="0.25">
      <c r="A712" s="7" t="s">
        <v>677</v>
      </c>
      <c r="B712" s="2" t="s">
        <v>1118</v>
      </c>
      <c r="C712" s="2" t="s">
        <v>18</v>
      </c>
      <c r="D712" s="1">
        <v>1000</v>
      </c>
      <c r="E712" s="12" t="s">
        <v>681</v>
      </c>
      <c r="F712" s="18"/>
    </row>
    <row r="713" spans="1:7" ht="30" customHeight="1" outlineLevel="1" x14ac:dyDescent="0.25">
      <c r="A713" s="7" t="s">
        <v>677</v>
      </c>
      <c r="B713" s="2" t="s">
        <v>403</v>
      </c>
      <c r="C713" s="2" t="s">
        <v>18</v>
      </c>
      <c r="D713" s="1">
        <v>1000</v>
      </c>
      <c r="E713" s="12" t="s">
        <v>681</v>
      </c>
      <c r="F713" s="18"/>
    </row>
    <row r="714" spans="1:7" ht="30" customHeight="1" outlineLevel="1" x14ac:dyDescent="0.25">
      <c r="A714" s="7" t="s">
        <v>677</v>
      </c>
      <c r="B714" s="2" t="s">
        <v>404</v>
      </c>
      <c r="C714" s="2" t="s">
        <v>18</v>
      </c>
      <c r="D714" s="1">
        <v>1500</v>
      </c>
      <c r="E714" s="12" t="s">
        <v>681</v>
      </c>
      <c r="F714" s="18"/>
    </row>
    <row r="715" spans="1:7" ht="30" customHeight="1" outlineLevel="1" x14ac:dyDescent="0.25">
      <c r="A715" s="7" t="s">
        <v>677</v>
      </c>
      <c r="B715" s="2" t="s">
        <v>405</v>
      </c>
      <c r="C715" s="2" t="s">
        <v>18</v>
      </c>
      <c r="D715" s="1">
        <v>1500</v>
      </c>
      <c r="E715" s="12" t="s">
        <v>681</v>
      </c>
      <c r="F715" s="18"/>
    </row>
    <row r="716" spans="1:7" ht="30" customHeight="1" outlineLevel="1" x14ac:dyDescent="0.25">
      <c r="A716" s="7" t="s">
        <v>677</v>
      </c>
      <c r="B716" s="11" t="s">
        <v>406</v>
      </c>
      <c r="C716" s="2" t="s">
        <v>18</v>
      </c>
      <c r="D716" s="1">
        <v>500</v>
      </c>
      <c r="E716" s="12" t="s">
        <v>681</v>
      </c>
      <c r="F716" s="18"/>
    </row>
    <row r="717" spans="1:7" ht="30" customHeight="1" outlineLevel="1" x14ac:dyDescent="0.25">
      <c r="A717" s="7" t="s">
        <v>677</v>
      </c>
      <c r="B717" s="2" t="s">
        <v>178</v>
      </c>
      <c r="C717" s="2" t="s">
        <v>407</v>
      </c>
      <c r="D717" s="1">
        <v>50</v>
      </c>
      <c r="E717" s="12" t="s">
        <v>681</v>
      </c>
      <c r="F717" s="18"/>
    </row>
    <row r="718" spans="1:7" ht="30" customHeight="1" outlineLevel="1" x14ac:dyDescent="0.25">
      <c r="A718" s="7" t="s">
        <v>677</v>
      </c>
      <c r="B718" s="2" t="s">
        <v>178</v>
      </c>
      <c r="C718" s="2" t="s">
        <v>408</v>
      </c>
      <c r="D718" s="1">
        <v>5</v>
      </c>
      <c r="E718" s="12" t="s">
        <v>681</v>
      </c>
      <c r="F718" s="18"/>
    </row>
    <row r="719" spans="1:7" ht="30" customHeight="1" outlineLevel="1" x14ac:dyDescent="0.25">
      <c r="A719" s="7" t="s">
        <v>677</v>
      </c>
      <c r="B719" s="2" t="s">
        <v>178</v>
      </c>
      <c r="C719" s="2" t="s">
        <v>409</v>
      </c>
      <c r="D719" s="1">
        <v>5</v>
      </c>
      <c r="E719" s="12" t="s">
        <v>681</v>
      </c>
      <c r="F719" s="18"/>
    </row>
    <row r="720" spans="1:7" ht="30" customHeight="1" outlineLevel="1" x14ac:dyDescent="0.25">
      <c r="A720" s="7" t="s">
        <v>677</v>
      </c>
      <c r="B720" s="2" t="s">
        <v>410</v>
      </c>
      <c r="C720" s="2" t="s">
        <v>411</v>
      </c>
      <c r="D720" s="1">
        <v>5</v>
      </c>
      <c r="E720" s="12" t="s">
        <v>681</v>
      </c>
      <c r="F720" s="18"/>
    </row>
    <row r="721" spans="1:6" ht="30" customHeight="1" outlineLevel="1" x14ac:dyDescent="0.25">
      <c r="A721" s="7" t="s">
        <v>677</v>
      </c>
      <c r="B721" s="2" t="s">
        <v>342</v>
      </c>
      <c r="C721" s="2" t="s">
        <v>412</v>
      </c>
      <c r="D721" s="1">
        <v>5</v>
      </c>
      <c r="E721" s="12" t="s">
        <v>681</v>
      </c>
      <c r="F721" s="18"/>
    </row>
    <row r="722" spans="1:6" ht="30" customHeight="1" outlineLevel="1" x14ac:dyDescent="0.25">
      <c r="A722" s="7" t="s">
        <v>677</v>
      </c>
      <c r="B722" s="11" t="s">
        <v>1252</v>
      </c>
      <c r="C722" s="11" t="s">
        <v>1273</v>
      </c>
      <c r="D722" s="1">
        <v>5</v>
      </c>
      <c r="E722" s="12" t="s">
        <v>681</v>
      </c>
      <c r="F722" s="18" t="s">
        <v>1061</v>
      </c>
    </row>
    <row r="723" spans="1:6" ht="30" customHeight="1" outlineLevel="1" x14ac:dyDescent="0.25">
      <c r="A723" s="7" t="s">
        <v>677</v>
      </c>
      <c r="B723" s="11" t="s">
        <v>1253</v>
      </c>
      <c r="C723" s="11" t="s">
        <v>1274</v>
      </c>
      <c r="D723" s="1">
        <v>5</v>
      </c>
      <c r="E723" s="12" t="s">
        <v>681</v>
      </c>
      <c r="F723" s="18" t="s">
        <v>1061</v>
      </c>
    </row>
    <row r="724" spans="1:6" ht="30" customHeight="1" outlineLevel="1" x14ac:dyDescent="0.25">
      <c r="A724" s="7" t="s">
        <v>677</v>
      </c>
      <c r="B724" s="2" t="s">
        <v>413</v>
      </c>
      <c r="C724" s="11" t="s">
        <v>414</v>
      </c>
      <c r="D724" s="1">
        <v>5</v>
      </c>
      <c r="E724" s="12" t="s">
        <v>681</v>
      </c>
      <c r="F724" s="18" t="s">
        <v>1061</v>
      </c>
    </row>
    <row r="725" spans="1:6" ht="30" customHeight="1" outlineLevel="1" x14ac:dyDescent="0.25">
      <c r="A725" s="7" t="s">
        <v>677</v>
      </c>
      <c r="B725" s="11" t="s">
        <v>1254</v>
      </c>
      <c r="C725" s="11" t="s">
        <v>1275</v>
      </c>
      <c r="D725" s="1">
        <v>5</v>
      </c>
      <c r="E725" s="12" t="s">
        <v>681</v>
      </c>
      <c r="F725" s="18" t="s">
        <v>1061</v>
      </c>
    </row>
    <row r="726" spans="1:6" ht="30" customHeight="1" outlineLevel="1" x14ac:dyDescent="0.25">
      <c r="A726" s="7" t="s">
        <v>677</v>
      </c>
      <c r="B726" s="11" t="s">
        <v>1255</v>
      </c>
      <c r="C726" s="11" t="s">
        <v>1276</v>
      </c>
      <c r="D726" s="1">
        <v>5</v>
      </c>
      <c r="E726" s="12" t="s">
        <v>681</v>
      </c>
      <c r="F726" s="18" t="s">
        <v>1061</v>
      </c>
    </row>
    <row r="727" spans="1:6" ht="30" customHeight="1" outlineLevel="1" x14ac:dyDescent="0.25">
      <c r="A727" s="7" t="s">
        <v>677</v>
      </c>
      <c r="B727" s="11" t="s">
        <v>1256</v>
      </c>
      <c r="C727" s="11" t="s">
        <v>1277</v>
      </c>
      <c r="D727" s="1">
        <v>5</v>
      </c>
      <c r="E727" s="12" t="s">
        <v>681</v>
      </c>
      <c r="F727" s="18" t="s">
        <v>1061</v>
      </c>
    </row>
    <row r="728" spans="1:6" ht="30" customHeight="1" outlineLevel="1" x14ac:dyDescent="0.25">
      <c r="A728" s="7" t="s">
        <v>677</v>
      </c>
      <c r="B728" s="11" t="s">
        <v>1257</v>
      </c>
      <c r="C728" s="11" t="s">
        <v>1278</v>
      </c>
      <c r="D728" s="1">
        <v>5</v>
      </c>
      <c r="E728" s="12" t="s">
        <v>681</v>
      </c>
      <c r="F728" s="18" t="s">
        <v>1061</v>
      </c>
    </row>
    <row r="729" spans="1:6" ht="30" customHeight="1" outlineLevel="1" x14ac:dyDescent="0.25">
      <c r="A729" s="7" t="s">
        <v>677</v>
      </c>
      <c r="B729" s="11" t="s">
        <v>1258</v>
      </c>
      <c r="C729" s="11" t="s">
        <v>1279</v>
      </c>
      <c r="D729" s="1">
        <v>5</v>
      </c>
      <c r="E729" s="12" t="s">
        <v>681</v>
      </c>
      <c r="F729" s="18" t="s">
        <v>1061</v>
      </c>
    </row>
    <row r="730" spans="1:6" ht="30" customHeight="1" outlineLevel="1" x14ac:dyDescent="0.25">
      <c r="A730" s="7" t="s">
        <v>677</v>
      </c>
      <c r="B730" s="11" t="s">
        <v>1259</v>
      </c>
      <c r="C730" s="11" t="s">
        <v>1280</v>
      </c>
      <c r="D730" s="1">
        <v>5</v>
      </c>
      <c r="E730" s="12" t="s">
        <v>681</v>
      </c>
      <c r="F730" s="18" t="s">
        <v>1061</v>
      </c>
    </row>
    <row r="731" spans="1:6" ht="30" customHeight="1" outlineLevel="1" x14ac:dyDescent="0.25">
      <c r="A731" s="7" t="s">
        <v>677</v>
      </c>
      <c r="B731" s="2" t="s">
        <v>415</v>
      </c>
      <c r="C731" s="11" t="s">
        <v>416</v>
      </c>
      <c r="D731" s="1">
        <v>5</v>
      </c>
      <c r="E731" s="12" t="s">
        <v>681</v>
      </c>
      <c r="F731" s="18" t="s">
        <v>1061</v>
      </c>
    </row>
    <row r="732" spans="1:6" ht="30" customHeight="1" outlineLevel="1" x14ac:dyDescent="0.25">
      <c r="A732" s="7" t="s">
        <v>677</v>
      </c>
      <c r="B732" s="2" t="s">
        <v>417</v>
      </c>
      <c r="C732" s="11" t="s">
        <v>418</v>
      </c>
      <c r="D732" s="1">
        <v>5</v>
      </c>
      <c r="E732" s="12" t="s">
        <v>681</v>
      </c>
      <c r="F732" s="18" t="s">
        <v>1061</v>
      </c>
    </row>
    <row r="733" spans="1:6" ht="30" customHeight="1" outlineLevel="1" x14ac:dyDescent="0.25">
      <c r="A733" s="7" t="s">
        <v>677</v>
      </c>
      <c r="B733" s="11" t="s">
        <v>1260</v>
      </c>
      <c r="C733" s="11" t="s">
        <v>1281</v>
      </c>
      <c r="D733" s="1">
        <v>5</v>
      </c>
      <c r="E733" s="12" t="s">
        <v>681</v>
      </c>
      <c r="F733" s="18" t="s">
        <v>1061</v>
      </c>
    </row>
    <row r="734" spans="1:6" ht="30" customHeight="1" outlineLevel="1" x14ac:dyDescent="0.25">
      <c r="A734" s="7" t="s">
        <v>677</v>
      </c>
      <c r="B734" s="11" t="s">
        <v>1261</v>
      </c>
      <c r="C734" s="11" t="s">
        <v>1282</v>
      </c>
      <c r="D734" s="1">
        <v>5</v>
      </c>
      <c r="E734" s="12" t="s">
        <v>681</v>
      </c>
      <c r="F734" s="18" t="s">
        <v>1061</v>
      </c>
    </row>
    <row r="735" spans="1:6" ht="30" customHeight="1" outlineLevel="1" x14ac:dyDescent="0.25">
      <c r="A735" s="7" t="s">
        <v>677</v>
      </c>
      <c r="B735" s="11" t="s">
        <v>1262</v>
      </c>
      <c r="C735" s="11" t="s">
        <v>1283</v>
      </c>
      <c r="D735" s="1">
        <v>5</v>
      </c>
      <c r="E735" s="12" t="s">
        <v>681</v>
      </c>
      <c r="F735" s="18" t="s">
        <v>1061</v>
      </c>
    </row>
    <row r="736" spans="1:6" ht="30" customHeight="1" outlineLevel="1" x14ac:dyDescent="0.25">
      <c r="A736" s="7" t="s">
        <v>677</v>
      </c>
      <c r="B736" s="11" t="s">
        <v>1263</v>
      </c>
      <c r="C736" s="11" t="s">
        <v>1284</v>
      </c>
      <c r="D736" s="1">
        <v>5</v>
      </c>
      <c r="E736" s="12" t="s">
        <v>681</v>
      </c>
      <c r="F736" s="18" t="s">
        <v>1061</v>
      </c>
    </row>
    <row r="737" spans="1:6" ht="30" customHeight="1" outlineLevel="1" x14ac:dyDescent="0.25">
      <c r="A737" s="7" t="s">
        <v>677</v>
      </c>
      <c r="B737" s="11" t="s">
        <v>1264</v>
      </c>
      <c r="C737" s="11" t="s">
        <v>1285</v>
      </c>
      <c r="D737" s="1">
        <v>5</v>
      </c>
      <c r="E737" s="12" t="s">
        <v>681</v>
      </c>
      <c r="F737" s="18" t="s">
        <v>1061</v>
      </c>
    </row>
    <row r="738" spans="1:6" ht="30" customHeight="1" outlineLevel="1" x14ac:dyDescent="0.25">
      <c r="A738" s="7" t="s">
        <v>677</v>
      </c>
      <c r="B738" s="11" t="s">
        <v>1265</v>
      </c>
      <c r="C738" s="11" t="s">
        <v>1286</v>
      </c>
      <c r="D738" s="1">
        <v>5</v>
      </c>
      <c r="E738" s="12" t="s">
        <v>681</v>
      </c>
      <c r="F738" s="18" t="s">
        <v>1061</v>
      </c>
    </row>
    <row r="739" spans="1:6" ht="30" customHeight="1" outlineLevel="1" x14ac:dyDescent="0.25">
      <c r="A739" s="7" t="s">
        <v>677</v>
      </c>
      <c r="B739" s="2" t="s">
        <v>419</v>
      </c>
      <c r="C739" s="11" t="s">
        <v>420</v>
      </c>
      <c r="D739" s="1">
        <v>5</v>
      </c>
      <c r="E739" s="12" t="s">
        <v>681</v>
      </c>
      <c r="F739" s="18" t="s">
        <v>1061</v>
      </c>
    </row>
    <row r="740" spans="1:6" ht="30" customHeight="1" outlineLevel="1" x14ac:dyDescent="0.25">
      <c r="A740" s="7" t="s">
        <v>677</v>
      </c>
      <c r="B740" s="11" t="s">
        <v>1266</v>
      </c>
      <c r="C740" s="11" t="s">
        <v>1287</v>
      </c>
      <c r="D740" s="1">
        <v>5</v>
      </c>
      <c r="E740" s="12" t="s">
        <v>681</v>
      </c>
      <c r="F740" s="18" t="s">
        <v>1061</v>
      </c>
    </row>
    <row r="741" spans="1:6" ht="30" customHeight="1" outlineLevel="1" x14ac:dyDescent="0.25">
      <c r="A741" s="7" t="s">
        <v>677</v>
      </c>
      <c r="B741" s="2" t="s">
        <v>421</v>
      </c>
      <c r="C741" s="11" t="s">
        <v>422</v>
      </c>
      <c r="D741" s="1">
        <v>5</v>
      </c>
      <c r="E741" s="12" t="s">
        <v>681</v>
      </c>
      <c r="F741" s="18" t="s">
        <v>1061</v>
      </c>
    </row>
    <row r="742" spans="1:6" ht="30" customHeight="1" outlineLevel="1" x14ac:dyDescent="0.25">
      <c r="A742" s="7" t="s">
        <v>677</v>
      </c>
      <c r="B742" s="11" t="s">
        <v>1267</v>
      </c>
      <c r="C742" s="11" t="s">
        <v>1288</v>
      </c>
      <c r="D742" s="1">
        <v>5</v>
      </c>
      <c r="E742" s="12" t="s">
        <v>681</v>
      </c>
      <c r="F742" s="18" t="s">
        <v>1061</v>
      </c>
    </row>
    <row r="743" spans="1:6" ht="30" customHeight="1" outlineLevel="1" x14ac:dyDescent="0.25">
      <c r="A743" s="7" t="s">
        <v>677</v>
      </c>
      <c r="B743" s="11" t="s">
        <v>1268</v>
      </c>
      <c r="C743" s="11" t="s">
        <v>1289</v>
      </c>
      <c r="D743" s="1">
        <v>5</v>
      </c>
      <c r="E743" s="12" t="s">
        <v>681</v>
      </c>
      <c r="F743" s="18" t="s">
        <v>1061</v>
      </c>
    </row>
    <row r="744" spans="1:6" ht="30" customHeight="1" outlineLevel="1" x14ac:dyDescent="0.25">
      <c r="A744" s="7" t="s">
        <v>677</v>
      </c>
      <c r="B744" s="11" t="s">
        <v>1269</v>
      </c>
      <c r="C744" s="11" t="s">
        <v>1290</v>
      </c>
      <c r="D744" s="1">
        <v>5</v>
      </c>
      <c r="E744" s="12" t="s">
        <v>681</v>
      </c>
      <c r="F744" s="18" t="s">
        <v>1061</v>
      </c>
    </row>
    <row r="745" spans="1:6" ht="30" customHeight="1" outlineLevel="1" x14ac:dyDescent="0.25">
      <c r="A745" s="7" t="s">
        <v>677</v>
      </c>
      <c r="B745" s="11" t="s">
        <v>1270</v>
      </c>
      <c r="C745" s="11" t="s">
        <v>1291</v>
      </c>
      <c r="D745" s="1">
        <v>5</v>
      </c>
      <c r="E745" s="12" t="s">
        <v>681</v>
      </c>
      <c r="F745" s="18" t="s">
        <v>1061</v>
      </c>
    </row>
    <row r="746" spans="1:6" ht="30" customHeight="1" outlineLevel="1" x14ac:dyDescent="0.25">
      <c r="A746" s="7" t="s">
        <v>677</v>
      </c>
      <c r="B746" s="11" t="s">
        <v>1271</v>
      </c>
      <c r="C746" s="11" t="s">
        <v>1292</v>
      </c>
      <c r="D746" s="1">
        <v>5</v>
      </c>
      <c r="E746" s="12" t="s">
        <v>681</v>
      </c>
      <c r="F746" s="18" t="s">
        <v>1061</v>
      </c>
    </row>
    <row r="747" spans="1:6" ht="30" customHeight="1" outlineLevel="1" x14ac:dyDescent="0.25">
      <c r="A747" s="7" t="s">
        <v>677</v>
      </c>
      <c r="B747" s="11" t="s">
        <v>1272</v>
      </c>
      <c r="C747" s="11" t="s">
        <v>1293</v>
      </c>
      <c r="D747" s="1">
        <v>5</v>
      </c>
      <c r="E747" s="12" t="s">
        <v>681</v>
      </c>
      <c r="F747" s="18" t="s">
        <v>1061</v>
      </c>
    </row>
    <row r="748" spans="1:6" ht="30" customHeight="1" outlineLevel="1" x14ac:dyDescent="0.25">
      <c r="A748" s="7" t="s">
        <v>677</v>
      </c>
      <c r="B748" s="2" t="s">
        <v>339</v>
      </c>
      <c r="C748" s="11" t="s">
        <v>679</v>
      </c>
      <c r="D748" s="72">
        <v>1000000000</v>
      </c>
      <c r="E748" s="12" t="s">
        <v>681</v>
      </c>
      <c r="F748" s="18"/>
    </row>
    <row r="749" spans="1:6" ht="30" customHeight="1" outlineLevel="1" x14ac:dyDescent="0.25">
      <c r="A749" s="7" t="s">
        <v>677</v>
      </c>
      <c r="B749" s="2" t="s">
        <v>423</v>
      </c>
      <c r="C749" s="11" t="s">
        <v>679</v>
      </c>
      <c r="D749" s="72">
        <v>10000000</v>
      </c>
      <c r="E749" s="12" t="s">
        <v>681</v>
      </c>
      <c r="F749" s="18"/>
    </row>
    <row r="750" spans="1:6" ht="30" customHeight="1" outlineLevel="1" x14ac:dyDescent="0.25">
      <c r="A750" s="7" t="s">
        <v>677</v>
      </c>
      <c r="B750" s="2" t="s">
        <v>333</v>
      </c>
      <c r="C750" s="2" t="s">
        <v>424</v>
      </c>
      <c r="D750" s="1">
        <v>5000</v>
      </c>
      <c r="E750" s="12" t="s">
        <v>681</v>
      </c>
      <c r="F750" s="18"/>
    </row>
    <row r="751" spans="1:6" ht="30" customHeight="1" outlineLevel="1" x14ac:dyDescent="0.25">
      <c r="A751" s="19" t="s">
        <v>677</v>
      </c>
      <c r="B751" s="20" t="s">
        <v>425</v>
      </c>
      <c r="C751" s="20" t="s">
        <v>424</v>
      </c>
      <c r="D751" s="21">
        <v>5000</v>
      </c>
      <c r="E751" s="133" t="s">
        <v>1294</v>
      </c>
      <c r="F751" s="121" t="str">
        <f>CollectionList!N152</f>
        <v>[Brilliant Season Event] Arabian Set
[ALL] Auto-battle Count +3
[Magic] Int +500
[ALL] Earned Exp (%) +3</v>
      </c>
    </row>
    <row r="752" spans="1:6" ht="30" customHeight="1" outlineLevel="1" x14ac:dyDescent="0.25">
      <c r="A752" s="22" t="s">
        <v>677</v>
      </c>
      <c r="B752" s="23" t="s">
        <v>426</v>
      </c>
      <c r="C752" s="23" t="s">
        <v>424</v>
      </c>
      <c r="D752" s="24">
        <v>5000</v>
      </c>
      <c r="E752" s="125"/>
      <c r="F752" s="122"/>
    </row>
    <row r="753" spans="1:7" ht="30" customHeight="1" outlineLevel="1" x14ac:dyDescent="0.25">
      <c r="A753" s="22" t="s">
        <v>677</v>
      </c>
      <c r="B753" s="23" t="s">
        <v>427</v>
      </c>
      <c r="C753" s="23" t="s">
        <v>428</v>
      </c>
      <c r="D753" s="24">
        <v>50</v>
      </c>
      <c r="E753" s="125"/>
      <c r="F753" s="122"/>
    </row>
    <row r="754" spans="1:7" ht="30" customHeight="1" outlineLevel="1" x14ac:dyDescent="0.25">
      <c r="A754" s="25" t="s">
        <v>677</v>
      </c>
      <c r="B754" s="26" t="s">
        <v>429</v>
      </c>
      <c r="C754" s="26" t="s">
        <v>424</v>
      </c>
      <c r="D754" s="27">
        <v>5000</v>
      </c>
      <c r="E754" s="126"/>
      <c r="F754" s="123"/>
    </row>
    <row r="755" spans="1:7" ht="30" customHeight="1" outlineLevel="1" x14ac:dyDescent="0.25">
      <c r="A755" s="7" t="s">
        <v>677</v>
      </c>
      <c r="B755" s="2" t="s">
        <v>430</v>
      </c>
      <c r="C755" s="2" t="s">
        <v>428</v>
      </c>
      <c r="D755" s="1">
        <v>50</v>
      </c>
      <c r="E755" s="12" t="s">
        <v>681</v>
      </c>
      <c r="F755" s="18" t="s">
        <v>1061</v>
      </c>
    </row>
    <row r="756" spans="1:7" ht="30" customHeight="1" outlineLevel="1" x14ac:dyDescent="0.25">
      <c r="A756" s="19" t="s">
        <v>677</v>
      </c>
      <c r="B756" s="20" t="s">
        <v>431</v>
      </c>
      <c r="C756" s="20" t="s">
        <v>424</v>
      </c>
      <c r="D756" s="21">
        <v>1000</v>
      </c>
      <c r="E756" s="124">
        <v>4500</v>
      </c>
      <c r="F756" s="121" t="str">
        <f>CollectionList!N84</f>
        <v>Hainan Fairyland
[ALL] Str +50
[ALL] Dex +50
[ALL] Int +50</v>
      </c>
    </row>
    <row r="757" spans="1:7" ht="30" customHeight="1" outlineLevel="1" x14ac:dyDescent="0.25">
      <c r="A757" s="22" t="s">
        <v>677</v>
      </c>
      <c r="B757" s="23" t="s">
        <v>432</v>
      </c>
      <c r="C757" s="23" t="s">
        <v>424</v>
      </c>
      <c r="D757" s="24">
        <v>1000</v>
      </c>
      <c r="E757" s="125"/>
      <c r="F757" s="122"/>
    </row>
    <row r="758" spans="1:7" ht="30" customHeight="1" outlineLevel="1" x14ac:dyDescent="0.25">
      <c r="A758" s="22" t="s">
        <v>677</v>
      </c>
      <c r="B758" s="23" t="s">
        <v>433</v>
      </c>
      <c r="C758" s="23" t="s">
        <v>424</v>
      </c>
      <c r="D758" s="24">
        <v>1000</v>
      </c>
      <c r="E758" s="125"/>
      <c r="F758" s="122"/>
    </row>
    <row r="759" spans="1:7" ht="30" customHeight="1" outlineLevel="1" x14ac:dyDescent="0.25">
      <c r="A759" s="25" t="s">
        <v>677</v>
      </c>
      <c r="B759" s="26" t="s">
        <v>436</v>
      </c>
      <c r="C759" s="26" t="s">
        <v>424</v>
      </c>
      <c r="D759" s="27">
        <v>1500</v>
      </c>
      <c r="E759" s="126"/>
      <c r="F759" s="123"/>
    </row>
    <row r="760" spans="1:7" ht="30" customHeight="1" outlineLevel="1" x14ac:dyDescent="0.25">
      <c r="A760" s="7" t="s">
        <v>677</v>
      </c>
      <c r="B760" s="2" t="s">
        <v>434</v>
      </c>
      <c r="C760" s="2" t="s">
        <v>424</v>
      </c>
      <c r="D760" s="1">
        <v>1000</v>
      </c>
      <c r="E760" s="12" t="s">
        <v>681</v>
      </c>
      <c r="F760" s="18"/>
    </row>
    <row r="761" spans="1:7" ht="30" customHeight="1" outlineLevel="1" x14ac:dyDescent="0.25">
      <c r="A761" s="7" t="s">
        <v>677</v>
      </c>
      <c r="B761" s="2" t="s">
        <v>435</v>
      </c>
      <c r="C761" s="2" t="s">
        <v>428</v>
      </c>
      <c r="D761" s="1">
        <v>5</v>
      </c>
      <c r="E761" s="12" t="s">
        <v>681</v>
      </c>
      <c r="F761" s="18"/>
    </row>
    <row r="762" spans="1:7" ht="30" customHeight="1" outlineLevel="1" x14ac:dyDescent="0.25">
      <c r="A762" s="7" t="s">
        <v>677</v>
      </c>
      <c r="B762" s="2" t="s">
        <v>437</v>
      </c>
      <c r="C762" s="2" t="s">
        <v>424</v>
      </c>
      <c r="D762" s="1">
        <v>500</v>
      </c>
      <c r="E762" s="12" t="s">
        <v>681</v>
      </c>
      <c r="F762" s="18"/>
    </row>
    <row r="763" spans="1:7" ht="30" customHeight="1" outlineLevel="1" x14ac:dyDescent="0.25">
      <c r="A763" s="7" t="s">
        <v>677</v>
      </c>
      <c r="B763" s="2" t="s">
        <v>438</v>
      </c>
      <c r="C763" s="2" t="s">
        <v>424</v>
      </c>
      <c r="D763" s="1">
        <v>50</v>
      </c>
      <c r="E763" s="12" t="s">
        <v>681</v>
      </c>
      <c r="F763" s="18"/>
    </row>
    <row r="764" spans="1:7" ht="30" customHeight="1" outlineLevel="1" x14ac:dyDescent="0.25">
      <c r="A764" s="7" t="s">
        <v>677</v>
      </c>
      <c r="B764" s="2" t="s">
        <v>439</v>
      </c>
      <c r="C764" s="2" t="s">
        <v>440</v>
      </c>
      <c r="D764" s="1">
        <v>10</v>
      </c>
      <c r="E764" s="12" t="s">
        <v>681</v>
      </c>
      <c r="F764" s="18"/>
    </row>
    <row r="765" spans="1:7" ht="30" customHeight="1" outlineLevel="1" x14ac:dyDescent="0.25">
      <c r="A765" s="7" t="s">
        <v>677</v>
      </c>
      <c r="B765" s="2" t="s">
        <v>439</v>
      </c>
      <c r="C765" s="2" t="s">
        <v>441</v>
      </c>
      <c r="D765" s="1">
        <v>10</v>
      </c>
      <c r="E765" s="12" t="s">
        <v>681</v>
      </c>
      <c r="F765" s="18"/>
    </row>
    <row r="766" spans="1:7" ht="30" customHeight="1" outlineLevel="1" x14ac:dyDescent="0.25">
      <c r="A766" s="7" t="s">
        <v>677</v>
      </c>
      <c r="B766" s="2" t="s">
        <v>439</v>
      </c>
      <c r="C766" s="2" t="s">
        <v>442</v>
      </c>
      <c r="D766" s="1">
        <v>10</v>
      </c>
      <c r="E766" s="12" t="s">
        <v>681</v>
      </c>
      <c r="F766" s="18"/>
    </row>
    <row r="767" spans="1:7" ht="30" customHeight="1" x14ac:dyDescent="0.25">
      <c r="A767" s="7"/>
      <c r="B767" s="2"/>
      <c r="C767" s="2"/>
      <c r="D767" s="1"/>
      <c r="E767" s="7"/>
      <c r="F767" s="18"/>
    </row>
    <row r="768" spans="1:7" ht="30" customHeight="1" x14ac:dyDescent="0.25">
      <c r="A768" s="149" t="s">
        <v>707</v>
      </c>
      <c r="B768" s="149"/>
      <c r="C768" s="149"/>
      <c r="D768" s="149"/>
      <c r="E768" s="149"/>
      <c r="F768" s="149"/>
      <c r="G768" s="149"/>
    </row>
    <row r="769" spans="1:7" ht="30" customHeight="1" outlineLevel="1" x14ac:dyDescent="0.25">
      <c r="A769" s="7" t="s">
        <v>677</v>
      </c>
      <c r="B769" s="2" t="s">
        <v>653</v>
      </c>
      <c r="C769" s="2" t="s">
        <v>512</v>
      </c>
      <c r="D769" s="1">
        <v>3</v>
      </c>
      <c r="E769" s="12" t="s">
        <v>681</v>
      </c>
      <c r="F769" s="18"/>
      <c r="G769" s="140" t="s">
        <v>1295</v>
      </c>
    </row>
    <row r="770" spans="1:7" ht="30" customHeight="1" outlineLevel="1" x14ac:dyDescent="0.25">
      <c r="A770" s="7" t="s">
        <v>677</v>
      </c>
      <c r="B770" s="2" t="s">
        <v>654</v>
      </c>
      <c r="C770" s="2" t="s">
        <v>512</v>
      </c>
      <c r="D770" s="1">
        <v>8</v>
      </c>
      <c r="E770" s="12" t="s">
        <v>681</v>
      </c>
      <c r="F770" s="18"/>
      <c r="G770" s="140"/>
    </row>
    <row r="771" spans="1:7" ht="30" customHeight="1" outlineLevel="1" x14ac:dyDescent="0.25">
      <c r="A771" s="7" t="s">
        <v>677</v>
      </c>
      <c r="B771" s="2" t="s">
        <v>655</v>
      </c>
      <c r="C771" s="2" t="s">
        <v>512</v>
      </c>
      <c r="D771" s="1">
        <v>15</v>
      </c>
      <c r="E771" s="12" t="s">
        <v>681</v>
      </c>
      <c r="F771" s="18"/>
    </row>
    <row r="772" spans="1:7" ht="30" customHeight="1" outlineLevel="1" x14ac:dyDescent="0.25">
      <c r="A772" s="7" t="s">
        <v>677</v>
      </c>
      <c r="B772" s="2" t="s">
        <v>656</v>
      </c>
      <c r="C772" s="2" t="s">
        <v>512</v>
      </c>
      <c r="D772" s="1">
        <v>23</v>
      </c>
      <c r="E772" s="12" t="s">
        <v>681</v>
      </c>
      <c r="F772" s="18"/>
    </row>
    <row r="773" spans="1:7" ht="30" customHeight="1" outlineLevel="1" x14ac:dyDescent="0.25">
      <c r="A773" s="7" t="s">
        <v>677</v>
      </c>
      <c r="B773" s="2" t="s">
        <v>657</v>
      </c>
      <c r="C773" s="2" t="s">
        <v>512</v>
      </c>
      <c r="D773" s="1">
        <v>3</v>
      </c>
      <c r="E773" s="12" t="s">
        <v>681</v>
      </c>
      <c r="F773" s="18"/>
    </row>
    <row r="774" spans="1:7" ht="30" customHeight="1" outlineLevel="1" x14ac:dyDescent="0.25">
      <c r="A774" s="7" t="s">
        <v>677</v>
      </c>
      <c r="B774" s="2" t="s">
        <v>658</v>
      </c>
      <c r="C774" s="2" t="s">
        <v>512</v>
      </c>
      <c r="D774" s="1">
        <v>8</v>
      </c>
      <c r="E774" s="12" t="s">
        <v>681</v>
      </c>
      <c r="F774" s="18"/>
    </row>
    <row r="775" spans="1:7" ht="30" customHeight="1" outlineLevel="1" x14ac:dyDescent="0.25">
      <c r="A775" s="7" t="s">
        <v>677</v>
      </c>
      <c r="B775" s="2" t="s">
        <v>659</v>
      </c>
      <c r="C775" s="2" t="s">
        <v>512</v>
      </c>
      <c r="D775" s="1">
        <v>15</v>
      </c>
      <c r="E775" s="12" t="s">
        <v>681</v>
      </c>
      <c r="F775" s="18"/>
    </row>
    <row r="776" spans="1:7" ht="30" customHeight="1" outlineLevel="1" x14ac:dyDescent="0.25">
      <c r="A776" s="7" t="s">
        <v>677</v>
      </c>
      <c r="B776" s="2" t="s">
        <v>660</v>
      </c>
      <c r="C776" s="2" t="s">
        <v>512</v>
      </c>
      <c r="D776" s="1">
        <v>23</v>
      </c>
      <c r="E776" s="12" t="s">
        <v>681</v>
      </c>
      <c r="F776" s="18"/>
    </row>
    <row r="777" spans="1:7" ht="30" customHeight="1" outlineLevel="1" x14ac:dyDescent="0.25">
      <c r="A777" s="7" t="s">
        <v>677</v>
      </c>
      <c r="B777" s="2" t="s">
        <v>661</v>
      </c>
      <c r="C777" s="2" t="s">
        <v>512</v>
      </c>
      <c r="D777" s="1">
        <v>3</v>
      </c>
      <c r="E777" s="12" t="s">
        <v>681</v>
      </c>
      <c r="F777" s="18"/>
    </row>
    <row r="778" spans="1:7" ht="30" customHeight="1" outlineLevel="1" x14ac:dyDescent="0.25">
      <c r="A778" s="7" t="s">
        <v>677</v>
      </c>
      <c r="B778" s="2" t="s">
        <v>662</v>
      </c>
      <c r="C778" s="2" t="s">
        <v>512</v>
      </c>
      <c r="D778" s="1">
        <v>8</v>
      </c>
      <c r="E778" s="12" t="s">
        <v>681</v>
      </c>
      <c r="F778" s="18"/>
    </row>
    <row r="779" spans="1:7" ht="30" customHeight="1" outlineLevel="1" x14ac:dyDescent="0.25">
      <c r="A779" s="7" t="s">
        <v>677</v>
      </c>
      <c r="B779" s="2" t="s">
        <v>663</v>
      </c>
      <c r="C779" s="2" t="s">
        <v>512</v>
      </c>
      <c r="D779" s="1">
        <v>15</v>
      </c>
      <c r="E779" s="12" t="s">
        <v>681</v>
      </c>
      <c r="F779" s="18"/>
    </row>
    <row r="780" spans="1:7" ht="30" customHeight="1" outlineLevel="1" x14ac:dyDescent="0.25">
      <c r="A780" s="7" t="s">
        <v>677</v>
      </c>
      <c r="B780" s="2" t="s">
        <v>664</v>
      </c>
      <c r="C780" s="2" t="s">
        <v>512</v>
      </c>
      <c r="D780" s="1">
        <v>23</v>
      </c>
      <c r="E780" s="12" t="s">
        <v>681</v>
      </c>
      <c r="F780" s="18"/>
    </row>
    <row r="781" spans="1:7" ht="30" customHeight="1" outlineLevel="1" x14ac:dyDescent="0.25">
      <c r="A781" s="7" t="s">
        <v>677</v>
      </c>
      <c r="B781" s="11" t="s">
        <v>1308</v>
      </c>
      <c r="C781" s="2" t="s">
        <v>512</v>
      </c>
      <c r="D781" s="1">
        <v>3</v>
      </c>
      <c r="E781" s="12" t="s">
        <v>681</v>
      </c>
      <c r="F781" s="18"/>
    </row>
    <row r="782" spans="1:7" ht="30" customHeight="1" outlineLevel="1" x14ac:dyDescent="0.25">
      <c r="A782" s="7" t="s">
        <v>677</v>
      </c>
      <c r="B782" s="11" t="s">
        <v>1309</v>
      </c>
      <c r="C782" s="2" t="s">
        <v>512</v>
      </c>
      <c r="D782" s="1">
        <v>8</v>
      </c>
      <c r="E782" s="12" t="s">
        <v>681</v>
      </c>
      <c r="F782" s="18"/>
    </row>
    <row r="783" spans="1:7" ht="30" customHeight="1" outlineLevel="1" x14ac:dyDescent="0.25">
      <c r="A783" s="7" t="s">
        <v>677</v>
      </c>
      <c r="B783" s="11" t="s">
        <v>1310</v>
      </c>
      <c r="C783" s="2" t="s">
        <v>512</v>
      </c>
      <c r="D783" s="1">
        <v>15</v>
      </c>
      <c r="E783" s="12" t="s">
        <v>681</v>
      </c>
      <c r="F783" s="18"/>
    </row>
    <row r="784" spans="1:7" ht="30" customHeight="1" outlineLevel="1" x14ac:dyDescent="0.25">
      <c r="A784" s="7" t="s">
        <v>677</v>
      </c>
      <c r="B784" s="11" t="s">
        <v>1311</v>
      </c>
      <c r="C784" s="2" t="s">
        <v>512</v>
      </c>
      <c r="D784" s="1">
        <v>23</v>
      </c>
      <c r="E784" s="12" t="s">
        <v>681</v>
      </c>
      <c r="F784" s="18"/>
    </row>
    <row r="785" spans="1:6" ht="30" customHeight="1" outlineLevel="1" x14ac:dyDescent="0.25">
      <c r="A785" s="7" t="s">
        <v>677</v>
      </c>
      <c r="B785" s="11" t="s">
        <v>1312</v>
      </c>
      <c r="C785" s="2" t="s">
        <v>512</v>
      </c>
      <c r="D785" s="1">
        <v>3</v>
      </c>
      <c r="E785" s="12" t="s">
        <v>681</v>
      </c>
      <c r="F785" s="18"/>
    </row>
    <row r="786" spans="1:6" ht="30" customHeight="1" outlineLevel="1" x14ac:dyDescent="0.25">
      <c r="A786" s="7" t="s">
        <v>677</v>
      </c>
      <c r="B786" s="11" t="s">
        <v>1313</v>
      </c>
      <c r="C786" s="2" t="s">
        <v>512</v>
      </c>
      <c r="D786" s="1">
        <v>8</v>
      </c>
      <c r="E786" s="12" t="s">
        <v>681</v>
      </c>
      <c r="F786" s="18"/>
    </row>
    <row r="787" spans="1:6" ht="30" customHeight="1" outlineLevel="1" x14ac:dyDescent="0.25">
      <c r="A787" s="7" t="s">
        <v>677</v>
      </c>
      <c r="B787" s="11" t="s">
        <v>1314</v>
      </c>
      <c r="C787" s="2" t="s">
        <v>512</v>
      </c>
      <c r="D787" s="1">
        <v>15</v>
      </c>
      <c r="E787" s="12" t="s">
        <v>681</v>
      </c>
      <c r="F787" s="18"/>
    </row>
    <row r="788" spans="1:6" ht="30" customHeight="1" outlineLevel="1" x14ac:dyDescent="0.25">
      <c r="A788" s="7" t="s">
        <v>677</v>
      </c>
      <c r="B788" s="11" t="s">
        <v>1315</v>
      </c>
      <c r="C788" s="2" t="s">
        <v>512</v>
      </c>
      <c r="D788" s="1">
        <v>23</v>
      </c>
      <c r="E788" s="12" t="s">
        <v>681</v>
      </c>
      <c r="F788" s="18"/>
    </row>
    <row r="789" spans="1:6" ht="30" customHeight="1" outlineLevel="1" x14ac:dyDescent="0.25">
      <c r="A789" s="7" t="s">
        <v>677</v>
      </c>
      <c r="B789" s="2" t="s">
        <v>1316</v>
      </c>
      <c r="C789" s="2" t="s">
        <v>512</v>
      </c>
      <c r="D789" s="1">
        <v>3</v>
      </c>
      <c r="E789" s="12" t="s">
        <v>681</v>
      </c>
      <c r="F789" s="18"/>
    </row>
    <row r="790" spans="1:6" ht="30" customHeight="1" outlineLevel="1" x14ac:dyDescent="0.25">
      <c r="A790" s="7" t="s">
        <v>677</v>
      </c>
      <c r="B790" s="2" t="s">
        <v>1317</v>
      </c>
      <c r="C790" s="2" t="s">
        <v>512</v>
      </c>
      <c r="D790" s="1">
        <v>8</v>
      </c>
      <c r="E790" s="12" t="s">
        <v>681</v>
      </c>
      <c r="F790" s="18"/>
    </row>
    <row r="791" spans="1:6" ht="30" customHeight="1" outlineLevel="1" x14ac:dyDescent="0.25">
      <c r="A791" s="7" t="s">
        <v>677</v>
      </c>
      <c r="B791" s="2" t="s">
        <v>1318</v>
      </c>
      <c r="C791" s="2" t="s">
        <v>512</v>
      </c>
      <c r="D791" s="1">
        <v>15</v>
      </c>
      <c r="E791" s="12" t="s">
        <v>681</v>
      </c>
      <c r="F791" s="18"/>
    </row>
    <row r="792" spans="1:6" ht="30" customHeight="1" outlineLevel="1" x14ac:dyDescent="0.25">
      <c r="A792" s="7" t="s">
        <v>677</v>
      </c>
      <c r="B792" s="2" t="s">
        <v>1319</v>
      </c>
      <c r="C792" s="2" t="s">
        <v>512</v>
      </c>
      <c r="D792" s="1">
        <v>23</v>
      </c>
      <c r="E792" s="12" t="s">
        <v>681</v>
      </c>
      <c r="F792" s="18"/>
    </row>
    <row r="793" spans="1:6" ht="30" customHeight="1" outlineLevel="1" x14ac:dyDescent="0.25">
      <c r="A793" s="7" t="s">
        <v>677</v>
      </c>
      <c r="B793" s="2" t="s">
        <v>1296</v>
      </c>
      <c r="C793" s="2" t="s">
        <v>512</v>
      </c>
      <c r="D793" s="1">
        <v>3</v>
      </c>
      <c r="E793" s="12" t="s">
        <v>681</v>
      </c>
      <c r="F793" s="18"/>
    </row>
    <row r="794" spans="1:6" ht="30" customHeight="1" outlineLevel="1" x14ac:dyDescent="0.25">
      <c r="A794" s="7" t="s">
        <v>677</v>
      </c>
      <c r="B794" s="2" t="s">
        <v>1297</v>
      </c>
      <c r="C794" s="2" t="s">
        <v>512</v>
      </c>
      <c r="D794" s="1">
        <v>8</v>
      </c>
      <c r="E794" s="12" t="s">
        <v>681</v>
      </c>
      <c r="F794" s="18"/>
    </row>
    <row r="795" spans="1:6" ht="30" customHeight="1" outlineLevel="1" x14ac:dyDescent="0.25">
      <c r="A795" s="7" t="s">
        <v>677</v>
      </c>
      <c r="B795" s="2" t="s">
        <v>1298</v>
      </c>
      <c r="C795" s="2" t="s">
        <v>512</v>
      </c>
      <c r="D795" s="1">
        <v>15</v>
      </c>
      <c r="E795" s="12" t="s">
        <v>681</v>
      </c>
      <c r="F795" s="18"/>
    </row>
    <row r="796" spans="1:6" ht="30" customHeight="1" outlineLevel="1" x14ac:dyDescent="0.25">
      <c r="A796" s="7" t="s">
        <v>677</v>
      </c>
      <c r="B796" s="2" t="s">
        <v>1299</v>
      </c>
      <c r="C796" s="2" t="s">
        <v>512</v>
      </c>
      <c r="D796" s="1">
        <v>23</v>
      </c>
      <c r="E796" s="12" t="s">
        <v>681</v>
      </c>
      <c r="F796" s="18"/>
    </row>
    <row r="797" spans="1:6" ht="30" customHeight="1" outlineLevel="1" x14ac:dyDescent="0.25">
      <c r="A797" s="7" t="s">
        <v>677</v>
      </c>
      <c r="B797" s="2" t="s">
        <v>1320</v>
      </c>
      <c r="C797" s="2" t="s">
        <v>512</v>
      </c>
      <c r="D797" s="1">
        <v>3</v>
      </c>
      <c r="E797" s="12" t="s">
        <v>681</v>
      </c>
      <c r="F797" s="18"/>
    </row>
    <row r="798" spans="1:6" ht="30" customHeight="1" outlineLevel="1" x14ac:dyDescent="0.25">
      <c r="A798" s="7" t="s">
        <v>677</v>
      </c>
      <c r="B798" s="2" t="s">
        <v>1321</v>
      </c>
      <c r="C798" s="2" t="s">
        <v>512</v>
      </c>
      <c r="D798" s="1">
        <v>8</v>
      </c>
      <c r="E798" s="12" t="s">
        <v>681</v>
      </c>
      <c r="F798" s="18"/>
    </row>
    <row r="799" spans="1:6" ht="30" customHeight="1" outlineLevel="1" x14ac:dyDescent="0.25">
      <c r="A799" s="7" t="s">
        <v>677</v>
      </c>
      <c r="B799" s="2" t="s">
        <v>1322</v>
      </c>
      <c r="C799" s="2" t="s">
        <v>512</v>
      </c>
      <c r="D799" s="1">
        <v>15</v>
      </c>
      <c r="E799" s="12" t="s">
        <v>681</v>
      </c>
      <c r="F799" s="18"/>
    </row>
    <row r="800" spans="1:6" ht="30" customHeight="1" outlineLevel="1" x14ac:dyDescent="0.25">
      <c r="A800" s="7" t="s">
        <v>677</v>
      </c>
      <c r="B800" s="2" t="s">
        <v>1323</v>
      </c>
      <c r="C800" s="2" t="s">
        <v>512</v>
      </c>
      <c r="D800" s="1">
        <v>23</v>
      </c>
      <c r="E800" s="12" t="s">
        <v>681</v>
      </c>
      <c r="F800" s="18"/>
    </row>
    <row r="801" spans="1:6" ht="30" customHeight="1" outlineLevel="1" x14ac:dyDescent="0.25">
      <c r="A801" s="7" t="s">
        <v>677</v>
      </c>
      <c r="B801" s="2" t="s">
        <v>1324</v>
      </c>
      <c r="C801" s="2" t="s">
        <v>512</v>
      </c>
      <c r="D801" s="1">
        <v>3</v>
      </c>
      <c r="E801" s="12" t="s">
        <v>681</v>
      </c>
      <c r="F801" s="18"/>
    </row>
    <row r="802" spans="1:6" ht="30" customHeight="1" outlineLevel="1" x14ac:dyDescent="0.25">
      <c r="A802" s="7" t="s">
        <v>677</v>
      </c>
      <c r="B802" s="2" t="s">
        <v>1325</v>
      </c>
      <c r="C802" s="2" t="s">
        <v>512</v>
      </c>
      <c r="D802" s="1">
        <v>8</v>
      </c>
      <c r="E802" s="12" t="s">
        <v>681</v>
      </c>
      <c r="F802" s="18"/>
    </row>
    <row r="803" spans="1:6" ht="30" customHeight="1" outlineLevel="1" x14ac:dyDescent="0.25">
      <c r="A803" s="7" t="s">
        <v>677</v>
      </c>
      <c r="B803" s="2" t="s">
        <v>1326</v>
      </c>
      <c r="C803" s="2" t="s">
        <v>512</v>
      </c>
      <c r="D803" s="1">
        <v>15</v>
      </c>
      <c r="E803" s="12" t="s">
        <v>681</v>
      </c>
      <c r="F803" s="18"/>
    </row>
    <row r="804" spans="1:6" ht="30" customHeight="1" outlineLevel="1" x14ac:dyDescent="0.25">
      <c r="A804" s="7" t="s">
        <v>677</v>
      </c>
      <c r="B804" s="2" t="s">
        <v>1327</v>
      </c>
      <c r="C804" s="2" t="s">
        <v>512</v>
      </c>
      <c r="D804" s="1">
        <v>23</v>
      </c>
      <c r="E804" s="12" t="s">
        <v>681</v>
      </c>
      <c r="F804" s="18"/>
    </row>
    <row r="805" spans="1:6" ht="30" customHeight="1" outlineLevel="1" x14ac:dyDescent="0.25">
      <c r="A805" s="7" t="s">
        <v>677</v>
      </c>
      <c r="B805" s="2" t="s">
        <v>1328</v>
      </c>
      <c r="C805" s="2" t="s">
        <v>512</v>
      </c>
      <c r="D805" s="1">
        <v>3</v>
      </c>
      <c r="E805" s="12" t="s">
        <v>681</v>
      </c>
      <c r="F805" s="18"/>
    </row>
    <row r="806" spans="1:6" ht="30" customHeight="1" outlineLevel="1" x14ac:dyDescent="0.25">
      <c r="A806" s="7" t="s">
        <v>677</v>
      </c>
      <c r="B806" s="2" t="s">
        <v>1329</v>
      </c>
      <c r="C806" s="2" t="s">
        <v>512</v>
      </c>
      <c r="D806" s="1">
        <v>8</v>
      </c>
      <c r="E806" s="12" t="s">
        <v>681</v>
      </c>
      <c r="F806" s="18"/>
    </row>
    <row r="807" spans="1:6" ht="30" customHeight="1" outlineLevel="1" x14ac:dyDescent="0.25">
      <c r="A807" s="7" t="s">
        <v>677</v>
      </c>
      <c r="B807" s="2" t="s">
        <v>1330</v>
      </c>
      <c r="C807" s="2" t="s">
        <v>512</v>
      </c>
      <c r="D807" s="1">
        <v>15</v>
      </c>
      <c r="E807" s="12" t="s">
        <v>681</v>
      </c>
      <c r="F807" s="18"/>
    </row>
    <row r="808" spans="1:6" ht="30" customHeight="1" outlineLevel="1" x14ac:dyDescent="0.25">
      <c r="A808" s="7" t="s">
        <v>677</v>
      </c>
      <c r="B808" s="2" t="s">
        <v>1331</v>
      </c>
      <c r="C808" s="2" t="s">
        <v>512</v>
      </c>
      <c r="D808" s="1">
        <v>23</v>
      </c>
      <c r="E808" s="12" t="s">
        <v>681</v>
      </c>
      <c r="F808" s="18"/>
    </row>
    <row r="809" spans="1:6" ht="30" customHeight="1" outlineLevel="1" x14ac:dyDescent="0.25">
      <c r="A809" s="7" t="s">
        <v>677</v>
      </c>
      <c r="B809" s="2" t="s">
        <v>1332</v>
      </c>
      <c r="C809" s="2" t="s">
        <v>512</v>
      </c>
      <c r="D809" s="1">
        <v>3</v>
      </c>
      <c r="E809" s="12" t="s">
        <v>681</v>
      </c>
      <c r="F809" s="18"/>
    </row>
    <row r="810" spans="1:6" ht="30" customHeight="1" outlineLevel="1" x14ac:dyDescent="0.25">
      <c r="A810" s="7" t="s">
        <v>677</v>
      </c>
      <c r="B810" s="2" t="s">
        <v>1333</v>
      </c>
      <c r="C810" s="2" t="s">
        <v>512</v>
      </c>
      <c r="D810" s="1">
        <v>8</v>
      </c>
      <c r="E810" s="12" t="s">
        <v>681</v>
      </c>
      <c r="F810" s="18"/>
    </row>
    <row r="811" spans="1:6" ht="30" customHeight="1" outlineLevel="1" x14ac:dyDescent="0.25">
      <c r="A811" s="7" t="s">
        <v>677</v>
      </c>
      <c r="B811" s="2" t="s">
        <v>1334</v>
      </c>
      <c r="C811" s="2" t="s">
        <v>512</v>
      </c>
      <c r="D811" s="1">
        <v>15</v>
      </c>
      <c r="E811" s="12" t="s">
        <v>681</v>
      </c>
      <c r="F811" s="18"/>
    </row>
    <row r="812" spans="1:6" ht="30" customHeight="1" outlineLevel="1" x14ac:dyDescent="0.25">
      <c r="A812" s="7" t="s">
        <v>677</v>
      </c>
      <c r="B812" s="2" t="s">
        <v>1335</v>
      </c>
      <c r="C812" s="2" t="s">
        <v>512</v>
      </c>
      <c r="D812" s="1">
        <v>23</v>
      </c>
      <c r="E812" s="12" t="s">
        <v>681</v>
      </c>
      <c r="F812" s="18"/>
    </row>
    <row r="813" spans="1:6" ht="30" customHeight="1" outlineLevel="1" x14ac:dyDescent="0.25">
      <c r="A813" s="7" t="s">
        <v>677</v>
      </c>
      <c r="B813" s="2" t="s">
        <v>1336</v>
      </c>
      <c r="C813" s="2" t="s">
        <v>512</v>
      </c>
      <c r="D813" s="1">
        <v>3</v>
      </c>
      <c r="E813" s="12" t="s">
        <v>681</v>
      </c>
      <c r="F813" s="18"/>
    </row>
    <row r="814" spans="1:6" ht="30" customHeight="1" outlineLevel="1" x14ac:dyDescent="0.25">
      <c r="A814" s="7" t="s">
        <v>677</v>
      </c>
      <c r="B814" s="2" t="s">
        <v>1337</v>
      </c>
      <c r="C814" s="2" t="s">
        <v>512</v>
      </c>
      <c r="D814" s="1">
        <v>8</v>
      </c>
      <c r="E814" s="12" t="s">
        <v>681</v>
      </c>
      <c r="F814" s="18"/>
    </row>
    <row r="815" spans="1:6" ht="30" customHeight="1" outlineLevel="1" x14ac:dyDescent="0.25">
      <c r="A815" s="7" t="s">
        <v>677</v>
      </c>
      <c r="B815" s="2" t="s">
        <v>1338</v>
      </c>
      <c r="C815" s="2" t="s">
        <v>512</v>
      </c>
      <c r="D815" s="1">
        <v>15</v>
      </c>
      <c r="E815" s="12" t="s">
        <v>681</v>
      </c>
      <c r="F815" s="18"/>
    </row>
    <row r="816" spans="1:6" ht="30" customHeight="1" outlineLevel="1" x14ac:dyDescent="0.25">
      <c r="A816" s="7" t="s">
        <v>677</v>
      </c>
      <c r="B816" s="2" t="s">
        <v>1339</v>
      </c>
      <c r="C816" s="2" t="s">
        <v>512</v>
      </c>
      <c r="D816" s="1">
        <v>23</v>
      </c>
      <c r="E816" s="12" t="s">
        <v>681</v>
      </c>
      <c r="F816" s="18"/>
    </row>
    <row r="817" spans="1:6" ht="30" customHeight="1" outlineLevel="1" x14ac:dyDescent="0.25">
      <c r="A817" s="7" t="s">
        <v>677</v>
      </c>
      <c r="B817" s="2" t="s">
        <v>1340</v>
      </c>
      <c r="C817" s="2" t="s">
        <v>512</v>
      </c>
      <c r="D817" s="1">
        <v>3</v>
      </c>
      <c r="E817" s="12" t="s">
        <v>681</v>
      </c>
      <c r="F817" s="18"/>
    </row>
    <row r="818" spans="1:6" ht="30" customHeight="1" outlineLevel="1" x14ac:dyDescent="0.25">
      <c r="A818" s="7" t="s">
        <v>677</v>
      </c>
      <c r="B818" s="2" t="s">
        <v>1341</v>
      </c>
      <c r="C818" s="2" t="s">
        <v>512</v>
      </c>
      <c r="D818" s="1">
        <v>8</v>
      </c>
      <c r="E818" s="12" t="s">
        <v>681</v>
      </c>
      <c r="F818" s="18"/>
    </row>
    <row r="819" spans="1:6" ht="30" customHeight="1" outlineLevel="1" x14ac:dyDescent="0.25">
      <c r="A819" s="7" t="s">
        <v>677</v>
      </c>
      <c r="B819" s="2" t="s">
        <v>1342</v>
      </c>
      <c r="C819" s="2" t="s">
        <v>512</v>
      </c>
      <c r="D819" s="1">
        <v>15</v>
      </c>
      <c r="E819" s="12" t="s">
        <v>681</v>
      </c>
      <c r="F819" s="18"/>
    </row>
    <row r="820" spans="1:6" ht="30" customHeight="1" outlineLevel="1" x14ac:dyDescent="0.25">
      <c r="A820" s="7" t="s">
        <v>677</v>
      </c>
      <c r="B820" s="2" t="s">
        <v>1343</v>
      </c>
      <c r="C820" s="2" t="s">
        <v>512</v>
      </c>
      <c r="D820" s="1">
        <v>23</v>
      </c>
      <c r="E820" s="12" t="s">
        <v>681</v>
      </c>
      <c r="F820" s="18"/>
    </row>
    <row r="821" spans="1:6" ht="30" customHeight="1" outlineLevel="1" x14ac:dyDescent="0.25">
      <c r="A821" s="7" t="s">
        <v>677</v>
      </c>
      <c r="B821" s="2" t="s">
        <v>1344</v>
      </c>
      <c r="C821" s="2" t="s">
        <v>512</v>
      </c>
      <c r="D821" s="1">
        <v>3</v>
      </c>
      <c r="E821" s="12" t="s">
        <v>681</v>
      </c>
      <c r="F821" s="18"/>
    </row>
    <row r="822" spans="1:6" ht="30" customHeight="1" outlineLevel="1" x14ac:dyDescent="0.25">
      <c r="A822" s="7" t="s">
        <v>677</v>
      </c>
      <c r="B822" s="2" t="s">
        <v>1345</v>
      </c>
      <c r="C822" s="2" t="s">
        <v>512</v>
      </c>
      <c r="D822" s="1">
        <v>8</v>
      </c>
      <c r="E822" s="12" t="s">
        <v>681</v>
      </c>
      <c r="F822" s="18"/>
    </row>
    <row r="823" spans="1:6" ht="30" customHeight="1" outlineLevel="1" x14ac:dyDescent="0.25">
      <c r="A823" s="7" t="s">
        <v>677</v>
      </c>
      <c r="B823" s="2" t="s">
        <v>1346</v>
      </c>
      <c r="C823" s="2" t="s">
        <v>512</v>
      </c>
      <c r="D823" s="1">
        <v>15</v>
      </c>
      <c r="E823" s="12" t="s">
        <v>681</v>
      </c>
      <c r="F823" s="18"/>
    </row>
    <row r="824" spans="1:6" ht="30" customHeight="1" outlineLevel="1" x14ac:dyDescent="0.25">
      <c r="A824" s="7" t="s">
        <v>677</v>
      </c>
      <c r="B824" s="2" t="s">
        <v>1347</v>
      </c>
      <c r="C824" s="2" t="s">
        <v>512</v>
      </c>
      <c r="D824" s="1">
        <v>23</v>
      </c>
      <c r="E824" s="12" t="s">
        <v>681</v>
      </c>
      <c r="F824" s="18"/>
    </row>
    <row r="825" spans="1:6" ht="30" customHeight="1" outlineLevel="1" x14ac:dyDescent="0.25">
      <c r="A825" s="7" t="s">
        <v>677</v>
      </c>
      <c r="B825" s="2" t="s">
        <v>1348</v>
      </c>
      <c r="C825" s="2" t="s">
        <v>512</v>
      </c>
      <c r="D825" s="1">
        <v>3</v>
      </c>
      <c r="E825" s="12" t="s">
        <v>681</v>
      </c>
      <c r="F825" s="18"/>
    </row>
    <row r="826" spans="1:6" ht="30" customHeight="1" outlineLevel="1" x14ac:dyDescent="0.25">
      <c r="A826" s="7" t="s">
        <v>677</v>
      </c>
      <c r="B826" s="2" t="s">
        <v>1349</v>
      </c>
      <c r="C826" s="2" t="s">
        <v>512</v>
      </c>
      <c r="D826" s="1">
        <v>8</v>
      </c>
      <c r="E826" s="12" t="s">
        <v>681</v>
      </c>
      <c r="F826" s="18"/>
    </row>
    <row r="827" spans="1:6" ht="30" customHeight="1" outlineLevel="1" x14ac:dyDescent="0.25">
      <c r="A827" s="7" t="s">
        <v>677</v>
      </c>
      <c r="B827" s="2" t="s">
        <v>1350</v>
      </c>
      <c r="C827" s="2" t="s">
        <v>512</v>
      </c>
      <c r="D827" s="1">
        <v>15</v>
      </c>
      <c r="E827" s="12" t="s">
        <v>681</v>
      </c>
      <c r="F827" s="18"/>
    </row>
    <row r="828" spans="1:6" ht="30" customHeight="1" outlineLevel="1" x14ac:dyDescent="0.25">
      <c r="A828" s="7" t="s">
        <v>677</v>
      </c>
      <c r="B828" s="2" t="s">
        <v>1351</v>
      </c>
      <c r="C828" s="2" t="s">
        <v>512</v>
      </c>
      <c r="D828" s="1">
        <v>23</v>
      </c>
      <c r="E828" s="12" t="s">
        <v>681</v>
      </c>
      <c r="F828" s="18"/>
    </row>
    <row r="829" spans="1:6" ht="30" customHeight="1" outlineLevel="1" x14ac:dyDescent="0.25">
      <c r="A829" s="7" t="s">
        <v>677</v>
      </c>
      <c r="B829" s="2" t="s">
        <v>1352</v>
      </c>
      <c r="C829" s="2" t="s">
        <v>512</v>
      </c>
      <c r="D829" s="1">
        <v>3</v>
      </c>
      <c r="E829" s="12" t="s">
        <v>681</v>
      </c>
      <c r="F829" s="18"/>
    </row>
    <row r="830" spans="1:6" ht="30" customHeight="1" outlineLevel="1" x14ac:dyDescent="0.25">
      <c r="A830" s="7" t="s">
        <v>677</v>
      </c>
      <c r="B830" s="2" t="s">
        <v>1353</v>
      </c>
      <c r="C830" s="2" t="s">
        <v>512</v>
      </c>
      <c r="D830" s="1">
        <v>8</v>
      </c>
      <c r="E830" s="12" t="s">
        <v>681</v>
      </c>
      <c r="F830" s="18"/>
    </row>
    <row r="831" spans="1:6" ht="30" customHeight="1" outlineLevel="1" x14ac:dyDescent="0.25">
      <c r="A831" s="7" t="s">
        <v>677</v>
      </c>
      <c r="B831" s="2" t="s">
        <v>1354</v>
      </c>
      <c r="C831" s="2" t="s">
        <v>512</v>
      </c>
      <c r="D831" s="1">
        <v>15</v>
      </c>
      <c r="E831" s="12" t="s">
        <v>681</v>
      </c>
      <c r="F831" s="18"/>
    </row>
    <row r="832" spans="1:6" ht="30" customHeight="1" outlineLevel="1" x14ac:dyDescent="0.25">
      <c r="A832" s="7" t="s">
        <v>677</v>
      </c>
      <c r="B832" s="2" t="s">
        <v>1355</v>
      </c>
      <c r="C832" s="2" t="s">
        <v>512</v>
      </c>
      <c r="D832" s="1">
        <v>23</v>
      </c>
      <c r="E832" s="12" t="s">
        <v>681</v>
      </c>
      <c r="F832" s="18"/>
    </row>
    <row r="833" spans="1:6" ht="30" customHeight="1" outlineLevel="1" x14ac:dyDescent="0.25">
      <c r="A833" s="7" t="s">
        <v>677</v>
      </c>
      <c r="B833" s="2" t="s">
        <v>1356</v>
      </c>
      <c r="C833" s="2" t="s">
        <v>512</v>
      </c>
      <c r="D833" s="1">
        <v>3</v>
      </c>
      <c r="E833" s="12" t="s">
        <v>681</v>
      </c>
      <c r="F833" s="18"/>
    </row>
    <row r="834" spans="1:6" ht="30" customHeight="1" outlineLevel="1" x14ac:dyDescent="0.25">
      <c r="A834" s="7" t="s">
        <v>677</v>
      </c>
      <c r="B834" s="2" t="s">
        <v>1357</v>
      </c>
      <c r="C834" s="2" t="s">
        <v>512</v>
      </c>
      <c r="D834" s="1">
        <v>8</v>
      </c>
      <c r="E834" s="12" t="s">
        <v>681</v>
      </c>
      <c r="F834" s="18"/>
    </row>
    <row r="835" spans="1:6" ht="30" customHeight="1" outlineLevel="1" x14ac:dyDescent="0.25">
      <c r="A835" s="7" t="s">
        <v>677</v>
      </c>
      <c r="B835" s="2" t="s">
        <v>1358</v>
      </c>
      <c r="C835" s="2" t="s">
        <v>512</v>
      </c>
      <c r="D835" s="1">
        <v>15</v>
      </c>
      <c r="E835" s="12" t="s">
        <v>681</v>
      </c>
      <c r="F835" s="18"/>
    </row>
    <row r="836" spans="1:6" ht="30" customHeight="1" outlineLevel="1" x14ac:dyDescent="0.25">
      <c r="A836" s="7" t="s">
        <v>677</v>
      </c>
      <c r="B836" s="2" t="s">
        <v>1359</v>
      </c>
      <c r="C836" s="2" t="s">
        <v>512</v>
      </c>
      <c r="D836" s="1">
        <v>23</v>
      </c>
      <c r="E836" s="12" t="s">
        <v>681</v>
      </c>
      <c r="F836" s="18"/>
    </row>
    <row r="837" spans="1:6" ht="30" customHeight="1" outlineLevel="1" x14ac:dyDescent="0.25">
      <c r="A837" s="7" t="s">
        <v>677</v>
      </c>
      <c r="B837" s="2" t="s">
        <v>1300</v>
      </c>
      <c r="C837" s="2" t="s">
        <v>512</v>
      </c>
      <c r="D837" s="1">
        <v>3</v>
      </c>
      <c r="E837" s="12" t="s">
        <v>681</v>
      </c>
      <c r="F837" s="18"/>
    </row>
    <row r="838" spans="1:6" ht="30" customHeight="1" outlineLevel="1" x14ac:dyDescent="0.25">
      <c r="A838" s="7" t="s">
        <v>677</v>
      </c>
      <c r="B838" s="2" t="s">
        <v>1301</v>
      </c>
      <c r="C838" s="2" t="s">
        <v>512</v>
      </c>
      <c r="D838" s="1">
        <v>8</v>
      </c>
      <c r="E838" s="12" t="s">
        <v>681</v>
      </c>
      <c r="F838" s="18"/>
    </row>
    <row r="839" spans="1:6" ht="30" customHeight="1" outlineLevel="1" x14ac:dyDescent="0.25">
      <c r="A839" s="7" t="s">
        <v>677</v>
      </c>
      <c r="B839" s="2" t="s">
        <v>1302</v>
      </c>
      <c r="C839" s="2" t="s">
        <v>512</v>
      </c>
      <c r="D839" s="1">
        <v>15</v>
      </c>
      <c r="E839" s="12" t="s">
        <v>681</v>
      </c>
      <c r="F839" s="18"/>
    </row>
    <row r="840" spans="1:6" ht="30" customHeight="1" outlineLevel="1" x14ac:dyDescent="0.25">
      <c r="A840" s="7" t="s">
        <v>677</v>
      </c>
      <c r="B840" s="2" t="s">
        <v>1303</v>
      </c>
      <c r="C840" s="2" t="s">
        <v>512</v>
      </c>
      <c r="D840" s="1">
        <v>23</v>
      </c>
      <c r="E840" s="12" t="s">
        <v>681</v>
      </c>
      <c r="F840" s="18"/>
    </row>
    <row r="841" spans="1:6" ht="30" customHeight="1" outlineLevel="1" x14ac:dyDescent="0.25">
      <c r="A841" s="7" t="s">
        <v>677</v>
      </c>
      <c r="B841" s="2" t="s">
        <v>665</v>
      </c>
      <c r="C841" s="2" t="s">
        <v>512</v>
      </c>
      <c r="D841" s="1">
        <v>3</v>
      </c>
      <c r="E841" s="12" t="s">
        <v>681</v>
      </c>
      <c r="F841" s="18"/>
    </row>
    <row r="842" spans="1:6" ht="30" customHeight="1" outlineLevel="1" x14ac:dyDescent="0.25">
      <c r="A842" s="7" t="s">
        <v>677</v>
      </c>
      <c r="B842" s="2" t="s">
        <v>666</v>
      </c>
      <c r="C842" s="2" t="s">
        <v>512</v>
      </c>
      <c r="D842" s="1">
        <v>8</v>
      </c>
      <c r="E842" s="12" t="s">
        <v>681</v>
      </c>
      <c r="F842" s="18"/>
    </row>
    <row r="843" spans="1:6" ht="30" customHeight="1" outlineLevel="1" x14ac:dyDescent="0.25">
      <c r="A843" s="7" t="s">
        <v>677</v>
      </c>
      <c r="B843" s="2" t="s">
        <v>667</v>
      </c>
      <c r="C843" s="2" t="s">
        <v>512</v>
      </c>
      <c r="D843" s="1">
        <v>15</v>
      </c>
      <c r="E843" s="12" t="s">
        <v>681</v>
      </c>
      <c r="F843" s="18"/>
    </row>
    <row r="844" spans="1:6" ht="30" customHeight="1" outlineLevel="1" x14ac:dyDescent="0.25">
      <c r="A844" s="7" t="s">
        <v>677</v>
      </c>
      <c r="B844" s="2" t="s">
        <v>668</v>
      </c>
      <c r="C844" s="2" t="s">
        <v>512</v>
      </c>
      <c r="D844" s="1">
        <v>23</v>
      </c>
      <c r="E844" s="12" t="s">
        <v>681</v>
      </c>
      <c r="F844" s="18"/>
    </row>
    <row r="845" spans="1:6" ht="30" customHeight="1" outlineLevel="1" x14ac:dyDescent="0.25">
      <c r="A845" s="7" t="s">
        <v>677</v>
      </c>
      <c r="B845" s="2" t="s">
        <v>1360</v>
      </c>
      <c r="C845" s="2" t="s">
        <v>512</v>
      </c>
      <c r="D845" s="1">
        <v>3</v>
      </c>
      <c r="E845" s="12" t="s">
        <v>681</v>
      </c>
      <c r="F845" s="18"/>
    </row>
    <row r="846" spans="1:6" ht="30" customHeight="1" outlineLevel="1" x14ac:dyDescent="0.25">
      <c r="A846" s="7" t="s">
        <v>677</v>
      </c>
      <c r="B846" s="2" t="s">
        <v>1361</v>
      </c>
      <c r="C846" s="2" t="s">
        <v>512</v>
      </c>
      <c r="D846" s="1">
        <v>8</v>
      </c>
      <c r="E846" s="12" t="s">
        <v>681</v>
      </c>
      <c r="F846" s="18"/>
    </row>
    <row r="847" spans="1:6" ht="30" customHeight="1" outlineLevel="1" x14ac:dyDescent="0.25">
      <c r="A847" s="7" t="s">
        <v>677</v>
      </c>
      <c r="B847" s="2" t="s">
        <v>1362</v>
      </c>
      <c r="C847" s="2" t="s">
        <v>512</v>
      </c>
      <c r="D847" s="1">
        <v>15</v>
      </c>
      <c r="E847" s="12" t="s">
        <v>681</v>
      </c>
      <c r="F847" s="18"/>
    </row>
    <row r="848" spans="1:6" ht="30" customHeight="1" outlineLevel="1" x14ac:dyDescent="0.25">
      <c r="A848" s="7" t="s">
        <v>677</v>
      </c>
      <c r="B848" s="2" t="s">
        <v>1363</v>
      </c>
      <c r="C848" s="2" t="s">
        <v>512</v>
      </c>
      <c r="D848" s="1">
        <v>23</v>
      </c>
      <c r="E848" s="12" t="s">
        <v>681</v>
      </c>
      <c r="F848" s="18"/>
    </row>
    <row r="849" spans="1:6" ht="30" customHeight="1" outlineLevel="1" x14ac:dyDescent="0.25">
      <c r="A849" s="7" t="s">
        <v>677</v>
      </c>
      <c r="B849" s="2" t="s">
        <v>669</v>
      </c>
      <c r="C849" s="2" t="s">
        <v>512</v>
      </c>
      <c r="D849" s="1">
        <v>5</v>
      </c>
      <c r="E849" s="12" t="s">
        <v>681</v>
      </c>
      <c r="F849" s="18"/>
    </row>
    <row r="850" spans="1:6" ht="30" customHeight="1" outlineLevel="1" x14ac:dyDescent="0.25">
      <c r="A850" s="7" t="s">
        <v>677</v>
      </c>
      <c r="B850" s="2" t="s">
        <v>670</v>
      </c>
      <c r="C850" s="2" t="s">
        <v>512</v>
      </c>
      <c r="D850" s="1">
        <v>12</v>
      </c>
      <c r="E850" s="12" t="s">
        <v>681</v>
      </c>
      <c r="F850" s="18"/>
    </row>
    <row r="851" spans="1:6" ht="30" customHeight="1" outlineLevel="1" x14ac:dyDescent="0.25">
      <c r="A851" s="7" t="s">
        <v>677</v>
      </c>
      <c r="B851" s="2" t="s">
        <v>671</v>
      </c>
      <c r="C851" s="2" t="s">
        <v>512</v>
      </c>
      <c r="D851" s="1">
        <v>23</v>
      </c>
      <c r="E851" s="12" t="s">
        <v>681</v>
      </c>
      <c r="F851" s="18"/>
    </row>
    <row r="852" spans="1:6" ht="30" customHeight="1" outlineLevel="1" x14ac:dyDescent="0.25">
      <c r="A852" s="7" t="s">
        <v>677</v>
      </c>
      <c r="B852" s="2" t="s">
        <v>672</v>
      </c>
      <c r="C852" s="2" t="s">
        <v>512</v>
      </c>
      <c r="D852" s="1">
        <v>35</v>
      </c>
      <c r="E852" s="12" t="s">
        <v>681</v>
      </c>
      <c r="F852" s="18"/>
    </row>
    <row r="853" spans="1:6" ht="30" customHeight="1" outlineLevel="1" x14ac:dyDescent="0.25">
      <c r="A853" s="7" t="s">
        <v>677</v>
      </c>
      <c r="B853" s="2" t="s">
        <v>1364</v>
      </c>
      <c r="C853" s="2" t="s">
        <v>512</v>
      </c>
      <c r="D853" s="1">
        <v>5</v>
      </c>
      <c r="E853" s="12" t="s">
        <v>681</v>
      </c>
      <c r="F853" s="18"/>
    </row>
    <row r="854" spans="1:6" ht="30" customHeight="1" outlineLevel="1" x14ac:dyDescent="0.25">
      <c r="A854" s="7" t="s">
        <v>677</v>
      </c>
      <c r="B854" s="2" t="s">
        <v>1365</v>
      </c>
      <c r="C854" s="2" t="s">
        <v>512</v>
      </c>
      <c r="D854" s="1">
        <v>12</v>
      </c>
      <c r="E854" s="12" t="s">
        <v>681</v>
      </c>
      <c r="F854" s="18"/>
    </row>
    <row r="855" spans="1:6" ht="30" customHeight="1" outlineLevel="1" x14ac:dyDescent="0.25">
      <c r="A855" s="7" t="s">
        <v>677</v>
      </c>
      <c r="B855" s="2" t="s">
        <v>1366</v>
      </c>
      <c r="C855" s="2" t="s">
        <v>512</v>
      </c>
      <c r="D855" s="1">
        <v>23</v>
      </c>
      <c r="E855" s="12" t="s">
        <v>681</v>
      </c>
      <c r="F855" s="18"/>
    </row>
    <row r="856" spans="1:6" ht="30" customHeight="1" outlineLevel="1" x14ac:dyDescent="0.25">
      <c r="A856" s="7" t="s">
        <v>677</v>
      </c>
      <c r="B856" s="2" t="s">
        <v>1367</v>
      </c>
      <c r="C856" s="2" t="s">
        <v>512</v>
      </c>
      <c r="D856" s="1">
        <v>35</v>
      </c>
      <c r="E856" s="12" t="s">
        <v>681</v>
      </c>
      <c r="F856" s="18"/>
    </row>
    <row r="857" spans="1:6" ht="30" customHeight="1" outlineLevel="1" x14ac:dyDescent="0.25">
      <c r="A857" s="7" t="s">
        <v>677</v>
      </c>
      <c r="B857" s="2" t="s">
        <v>1304</v>
      </c>
      <c r="C857" s="2" t="s">
        <v>512</v>
      </c>
      <c r="D857" s="1">
        <v>3</v>
      </c>
      <c r="E857" s="12" t="s">
        <v>681</v>
      </c>
      <c r="F857" s="18"/>
    </row>
    <row r="858" spans="1:6" ht="30" customHeight="1" outlineLevel="1" x14ac:dyDescent="0.25">
      <c r="A858" s="7" t="s">
        <v>677</v>
      </c>
      <c r="B858" s="2" t="s">
        <v>1305</v>
      </c>
      <c r="C858" s="2" t="s">
        <v>512</v>
      </c>
      <c r="D858" s="1">
        <v>8</v>
      </c>
      <c r="E858" s="12" t="s">
        <v>681</v>
      </c>
      <c r="F858" s="18"/>
    </row>
    <row r="859" spans="1:6" ht="30" customHeight="1" outlineLevel="1" x14ac:dyDescent="0.25">
      <c r="A859" s="7" t="s">
        <v>677</v>
      </c>
      <c r="B859" s="2" t="s">
        <v>1306</v>
      </c>
      <c r="C859" s="2" t="s">
        <v>512</v>
      </c>
      <c r="D859" s="1">
        <v>15</v>
      </c>
      <c r="E859" s="12" t="s">
        <v>681</v>
      </c>
      <c r="F859" s="18"/>
    </row>
    <row r="860" spans="1:6" ht="30" customHeight="1" outlineLevel="1" x14ac:dyDescent="0.25">
      <c r="A860" s="7" t="s">
        <v>677</v>
      </c>
      <c r="B860" s="2" t="s">
        <v>1307</v>
      </c>
      <c r="C860" s="2" t="s">
        <v>512</v>
      </c>
      <c r="D860" s="1">
        <v>23</v>
      </c>
      <c r="E860" s="12" t="s">
        <v>681</v>
      </c>
      <c r="F860" s="18"/>
    </row>
    <row r="861" spans="1:6" ht="30" customHeight="1" outlineLevel="1" x14ac:dyDescent="0.25">
      <c r="A861" s="7" t="s">
        <v>677</v>
      </c>
      <c r="B861" s="2" t="s">
        <v>1368</v>
      </c>
      <c r="C861" s="2" t="s">
        <v>512</v>
      </c>
      <c r="D861" s="1">
        <v>3</v>
      </c>
      <c r="E861" s="12" t="s">
        <v>681</v>
      </c>
      <c r="F861" s="18"/>
    </row>
    <row r="862" spans="1:6" ht="30" customHeight="1" outlineLevel="1" x14ac:dyDescent="0.25">
      <c r="A862" s="7" t="s">
        <v>677</v>
      </c>
      <c r="B862" s="2" t="s">
        <v>1369</v>
      </c>
      <c r="C862" s="2" t="s">
        <v>512</v>
      </c>
      <c r="D862" s="1">
        <v>8</v>
      </c>
      <c r="E862" s="12" t="s">
        <v>681</v>
      </c>
      <c r="F862" s="18"/>
    </row>
    <row r="863" spans="1:6" ht="30" customHeight="1" outlineLevel="1" x14ac:dyDescent="0.25">
      <c r="A863" s="7" t="s">
        <v>677</v>
      </c>
      <c r="B863" s="2" t="s">
        <v>1370</v>
      </c>
      <c r="C863" s="2" t="s">
        <v>512</v>
      </c>
      <c r="D863" s="1">
        <v>15</v>
      </c>
      <c r="E863" s="12" t="s">
        <v>681</v>
      </c>
      <c r="F863" s="18"/>
    </row>
    <row r="864" spans="1:6" ht="30" customHeight="1" outlineLevel="1" x14ac:dyDescent="0.25">
      <c r="A864" s="7" t="s">
        <v>677</v>
      </c>
      <c r="B864" s="2" t="s">
        <v>1371</v>
      </c>
      <c r="C864" s="2" t="s">
        <v>512</v>
      </c>
      <c r="D864" s="1">
        <v>23</v>
      </c>
      <c r="E864" s="12" t="s">
        <v>681</v>
      </c>
      <c r="F864" s="18"/>
    </row>
    <row r="865" spans="1:7" ht="30" customHeight="1" outlineLevel="1" x14ac:dyDescent="0.25">
      <c r="A865" s="7" t="s">
        <v>677</v>
      </c>
      <c r="B865" s="2" t="s">
        <v>1372</v>
      </c>
      <c r="C865" s="2" t="s">
        <v>512</v>
      </c>
      <c r="D865" s="1">
        <v>3</v>
      </c>
      <c r="E865" s="12" t="s">
        <v>681</v>
      </c>
      <c r="F865" s="18"/>
    </row>
    <row r="866" spans="1:7" ht="30" customHeight="1" outlineLevel="1" x14ac:dyDescent="0.25">
      <c r="A866" s="7" t="s">
        <v>677</v>
      </c>
      <c r="B866" s="2" t="s">
        <v>1373</v>
      </c>
      <c r="C866" s="2" t="s">
        <v>512</v>
      </c>
      <c r="D866" s="1">
        <v>8</v>
      </c>
      <c r="E866" s="12" t="s">
        <v>681</v>
      </c>
      <c r="F866" s="18"/>
    </row>
    <row r="867" spans="1:7" ht="30" customHeight="1" outlineLevel="1" x14ac:dyDescent="0.25">
      <c r="A867" s="7" t="s">
        <v>677</v>
      </c>
      <c r="B867" s="2" t="s">
        <v>1374</v>
      </c>
      <c r="C867" s="2" t="s">
        <v>512</v>
      </c>
      <c r="D867" s="1">
        <v>15</v>
      </c>
      <c r="E867" s="12" t="s">
        <v>681</v>
      </c>
      <c r="F867" s="18"/>
    </row>
    <row r="868" spans="1:7" ht="30" customHeight="1" outlineLevel="1" x14ac:dyDescent="0.25">
      <c r="A868" s="7" t="s">
        <v>677</v>
      </c>
      <c r="B868" s="2" t="s">
        <v>1375</v>
      </c>
      <c r="C868" s="2" t="s">
        <v>512</v>
      </c>
      <c r="D868" s="1">
        <v>23</v>
      </c>
      <c r="E868" s="12" t="s">
        <v>681</v>
      </c>
      <c r="F868" s="18"/>
    </row>
    <row r="869" spans="1:7" ht="30" customHeight="1" outlineLevel="1" x14ac:dyDescent="0.25">
      <c r="A869" s="7" t="s">
        <v>677</v>
      </c>
      <c r="B869" s="2" t="s">
        <v>1376</v>
      </c>
      <c r="C869" s="2" t="s">
        <v>512</v>
      </c>
      <c r="D869" s="1">
        <v>3</v>
      </c>
      <c r="E869" s="12" t="s">
        <v>681</v>
      </c>
      <c r="F869" s="18"/>
    </row>
    <row r="870" spans="1:7" ht="30" customHeight="1" outlineLevel="1" x14ac:dyDescent="0.25">
      <c r="A870" s="7" t="s">
        <v>677</v>
      </c>
      <c r="B870" s="2" t="s">
        <v>1377</v>
      </c>
      <c r="C870" s="2" t="s">
        <v>512</v>
      </c>
      <c r="D870" s="1">
        <v>8</v>
      </c>
      <c r="E870" s="12" t="s">
        <v>681</v>
      </c>
      <c r="F870" s="18"/>
    </row>
    <row r="871" spans="1:7" ht="30" customHeight="1" outlineLevel="1" x14ac:dyDescent="0.25">
      <c r="A871" s="7" t="s">
        <v>677</v>
      </c>
      <c r="B871" s="2" t="s">
        <v>1378</v>
      </c>
      <c r="C871" s="2" t="s">
        <v>512</v>
      </c>
      <c r="D871" s="1">
        <v>15</v>
      </c>
      <c r="E871" s="12" t="s">
        <v>681</v>
      </c>
      <c r="F871" s="18"/>
    </row>
    <row r="872" spans="1:7" ht="30" customHeight="1" outlineLevel="1" x14ac:dyDescent="0.25">
      <c r="A872" s="7" t="s">
        <v>677</v>
      </c>
      <c r="B872" s="2" t="s">
        <v>1379</v>
      </c>
      <c r="C872" s="2" t="s">
        <v>512</v>
      </c>
      <c r="D872" s="1">
        <v>23</v>
      </c>
      <c r="E872" s="12" t="s">
        <v>681</v>
      </c>
      <c r="F872" s="18"/>
    </row>
    <row r="873" spans="1:7" ht="30" customHeight="1" outlineLevel="1" x14ac:dyDescent="0.25">
      <c r="A873" s="7" t="s">
        <v>677</v>
      </c>
      <c r="B873" s="2" t="s">
        <v>673</v>
      </c>
      <c r="C873" s="2" t="s">
        <v>512</v>
      </c>
      <c r="D873" s="1">
        <v>5</v>
      </c>
      <c r="E873" s="12" t="s">
        <v>681</v>
      </c>
      <c r="F873" s="18"/>
    </row>
    <row r="874" spans="1:7" ht="30" customHeight="1" outlineLevel="1" x14ac:dyDescent="0.25">
      <c r="A874" s="7" t="s">
        <v>677</v>
      </c>
      <c r="B874" s="2" t="s">
        <v>674</v>
      </c>
      <c r="C874" s="2" t="s">
        <v>512</v>
      </c>
      <c r="D874" s="1">
        <v>12</v>
      </c>
      <c r="E874" s="12" t="s">
        <v>681</v>
      </c>
      <c r="F874" s="18"/>
    </row>
    <row r="875" spans="1:7" ht="30" customHeight="1" outlineLevel="1" x14ac:dyDescent="0.25">
      <c r="A875" s="7" t="s">
        <v>677</v>
      </c>
      <c r="B875" s="2" t="s">
        <v>675</v>
      </c>
      <c r="C875" s="2" t="s">
        <v>512</v>
      </c>
      <c r="D875" s="1">
        <v>23</v>
      </c>
      <c r="E875" s="12" t="s">
        <v>681</v>
      </c>
      <c r="F875" s="18"/>
    </row>
    <row r="876" spans="1:7" ht="30" customHeight="1" outlineLevel="1" x14ac:dyDescent="0.25">
      <c r="A876" s="7" t="s">
        <v>677</v>
      </c>
      <c r="B876" s="2" t="s">
        <v>676</v>
      </c>
      <c r="C876" s="2" t="s">
        <v>512</v>
      </c>
      <c r="D876" s="1">
        <v>35</v>
      </c>
      <c r="E876" s="12" t="s">
        <v>681</v>
      </c>
      <c r="F876" s="18"/>
    </row>
    <row r="877" spans="1:7" ht="30" customHeight="1" x14ac:dyDescent="0.25">
      <c r="A877" s="7"/>
      <c r="B877" s="2"/>
      <c r="C877" s="2"/>
      <c r="D877" s="1"/>
      <c r="E877" s="7"/>
      <c r="F877" s="18"/>
    </row>
    <row r="878" spans="1:7" ht="30" customHeight="1" x14ac:dyDescent="0.25">
      <c r="A878" s="149" t="s">
        <v>717</v>
      </c>
      <c r="B878" s="149"/>
      <c r="C878" s="149"/>
      <c r="D878" s="149"/>
      <c r="E878" s="149"/>
      <c r="F878" s="149"/>
      <c r="G878" s="149"/>
    </row>
    <row r="879" spans="1:7" ht="30" customHeight="1" outlineLevel="1" x14ac:dyDescent="0.25">
      <c r="A879" s="7" t="s">
        <v>677</v>
      </c>
      <c r="B879" s="2" t="s">
        <v>345</v>
      </c>
      <c r="C879" s="2" t="s">
        <v>679</v>
      </c>
      <c r="D879" s="72">
        <v>100000000</v>
      </c>
      <c r="E879" s="12" t="s">
        <v>681</v>
      </c>
      <c r="F879" s="18"/>
    </row>
    <row r="880" spans="1:7" ht="30" customHeight="1" outlineLevel="1" x14ac:dyDescent="0.25">
      <c r="A880" s="7" t="s">
        <v>677</v>
      </c>
      <c r="B880" s="2" t="s">
        <v>346</v>
      </c>
      <c r="C880" s="2" t="s">
        <v>19</v>
      </c>
      <c r="D880" s="1">
        <v>350</v>
      </c>
      <c r="E880" s="12" t="s">
        <v>681</v>
      </c>
      <c r="F880" s="18"/>
    </row>
    <row r="881" spans="1:6" ht="30" customHeight="1" outlineLevel="1" x14ac:dyDescent="0.25">
      <c r="A881" s="7" t="s">
        <v>677</v>
      </c>
      <c r="B881" s="2" t="s">
        <v>347</v>
      </c>
      <c r="C881" s="2" t="s">
        <v>19</v>
      </c>
      <c r="D881" s="1">
        <v>350</v>
      </c>
      <c r="E881" s="12" t="s">
        <v>681</v>
      </c>
      <c r="F881" s="18"/>
    </row>
    <row r="882" spans="1:6" ht="30" customHeight="1" outlineLevel="1" x14ac:dyDescent="0.25">
      <c r="A882" s="7" t="s">
        <v>677</v>
      </c>
      <c r="B882" s="2" t="s">
        <v>348</v>
      </c>
      <c r="C882" s="2" t="s">
        <v>19</v>
      </c>
      <c r="D882" s="1">
        <v>350</v>
      </c>
      <c r="E882" s="12" t="s">
        <v>681</v>
      </c>
      <c r="F882" s="18"/>
    </row>
    <row r="883" spans="1:6" ht="30" customHeight="1" outlineLevel="1" x14ac:dyDescent="0.25">
      <c r="A883" s="7" t="s">
        <v>677</v>
      </c>
      <c r="B883" s="2" t="s">
        <v>349</v>
      </c>
      <c r="C883" s="2" t="s">
        <v>19</v>
      </c>
      <c r="D883" s="1">
        <v>350</v>
      </c>
      <c r="E883" s="12" t="s">
        <v>681</v>
      </c>
      <c r="F883" s="18"/>
    </row>
    <row r="884" spans="1:6" ht="30" customHeight="1" outlineLevel="1" x14ac:dyDescent="0.25">
      <c r="A884" s="7" t="s">
        <v>677</v>
      </c>
      <c r="B884" s="2" t="s">
        <v>350</v>
      </c>
      <c r="C884" s="2" t="s">
        <v>19</v>
      </c>
      <c r="D884" s="1">
        <v>350</v>
      </c>
      <c r="E884" s="12" t="s">
        <v>681</v>
      </c>
      <c r="F884" s="18"/>
    </row>
    <row r="885" spans="1:6" ht="30" customHeight="1" outlineLevel="1" x14ac:dyDescent="0.25">
      <c r="A885" s="7" t="s">
        <v>677</v>
      </c>
      <c r="B885" s="2" t="s">
        <v>351</v>
      </c>
      <c r="C885" s="2" t="s">
        <v>19</v>
      </c>
      <c r="D885" s="1">
        <v>350</v>
      </c>
      <c r="E885" s="12" t="s">
        <v>681</v>
      </c>
      <c r="F885" s="18"/>
    </row>
    <row r="886" spans="1:6" ht="30" customHeight="1" outlineLevel="1" x14ac:dyDescent="0.25">
      <c r="A886" s="7" t="s">
        <v>677</v>
      </c>
      <c r="B886" s="2" t="s">
        <v>352</v>
      </c>
      <c r="C886" s="2" t="s">
        <v>19</v>
      </c>
      <c r="D886" s="1">
        <v>350</v>
      </c>
      <c r="E886" s="12" t="s">
        <v>681</v>
      </c>
      <c r="F886" s="18"/>
    </row>
    <row r="887" spans="1:6" ht="30" customHeight="1" outlineLevel="1" x14ac:dyDescent="0.25">
      <c r="A887" s="7" t="s">
        <v>677</v>
      </c>
      <c r="B887" s="2" t="s">
        <v>353</v>
      </c>
      <c r="C887" s="2" t="s">
        <v>19</v>
      </c>
      <c r="D887" s="1">
        <v>350</v>
      </c>
      <c r="E887" s="12" t="s">
        <v>681</v>
      </c>
      <c r="F887" s="18"/>
    </row>
    <row r="888" spans="1:6" ht="30" customHeight="1" outlineLevel="1" x14ac:dyDescent="0.25">
      <c r="A888" s="19" t="s">
        <v>677</v>
      </c>
      <c r="B888" s="20" t="s">
        <v>354</v>
      </c>
      <c r="C888" s="20" t="s">
        <v>19</v>
      </c>
      <c r="D888" s="21">
        <v>1500</v>
      </c>
      <c r="E888" s="133">
        <v>6000</v>
      </c>
      <c r="F888" s="121" t="str">
        <f>CollectionList!N61</f>
        <v>Chic Idol
[ALL] Auto-battle Count +3
[Melee] Accuracy +2
[Ranged] Critical +2</v>
      </c>
    </row>
    <row r="889" spans="1:6" ht="30" customHeight="1" outlineLevel="1" x14ac:dyDescent="0.25">
      <c r="A889" s="22" t="s">
        <v>677</v>
      </c>
      <c r="B889" s="23" t="s">
        <v>355</v>
      </c>
      <c r="C889" s="23" t="s">
        <v>19</v>
      </c>
      <c r="D889" s="24">
        <v>1500</v>
      </c>
      <c r="E889" s="134"/>
      <c r="F889" s="122"/>
    </row>
    <row r="890" spans="1:6" ht="30" customHeight="1" outlineLevel="1" x14ac:dyDescent="0.25">
      <c r="A890" s="22" t="s">
        <v>677</v>
      </c>
      <c r="B890" s="23" t="s">
        <v>356</v>
      </c>
      <c r="C890" s="23" t="s">
        <v>19</v>
      </c>
      <c r="D890" s="24">
        <v>1500</v>
      </c>
      <c r="E890" s="134"/>
      <c r="F890" s="122"/>
    </row>
    <row r="891" spans="1:6" ht="30" customHeight="1" outlineLevel="1" x14ac:dyDescent="0.25">
      <c r="A891" s="25" t="s">
        <v>677</v>
      </c>
      <c r="B891" s="26" t="s">
        <v>357</v>
      </c>
      <c r="C891" s="26" t="s">
        <v>19</v>
      </c>
      <c r="D891" s="27">
        <v>1500</v>
      </c>
      <c r="E891" s="135"/>
      <c r="F891" s="123"/>
    </row>
    <row r="892" spans="1:6" ht="30" customHeight="1" outlineLevel="1" x14ac:dyDescent="0.25">
      <c r="A892" s="19" t="s">
        <v>677</v>
      </c>
      <c r="B892" s="20" t="s">
        <v>358</v>
      </c>
      <c r="C892" s="20" t="s">
        <v>19</v>
      </c>
      <c r="D892" s="21">
        <v>1500</v>
      </c>
      <c r="E892" s="133">
        <v>6000</v>
      </c>
      <c r="F892" s="121" t="str">
        <f>CollectionList!N78</f>
        <v>Squirrel
[ALL] Auto-battle Count +3
[Melee] Vit +50</v>
      </c>
    </row>
    <row r="893" spans="1:6" ht="30" customHeight="1" outlineLevel="1" x14ac:dyDescent="0.25">
      <c r="A893" s="22" t="s">
        <v>677</v>
      </c>
      <c r="B893" s="23" t="s">
        <v>359</v>
      </c>
      <c r="C893" s="23" t="s">
        <v>19</v>
      </c>
      <c r="D893" s="24">
        <v>1500</v>
      </c>
      <c r="E893" s="134"/>
      <c r="F893" s="122"/>
    </row>
    <row r="894" spans="1:6" ht="30" customHeight="1" outlineLevel="1" x14ac:dyDescent="0.25">
      <c r="A894" s="22" t="s">
        <v>677</v>
      </c>
      <c r="B894" s="23" t="s">
        <v>360</v>
      </c>
      <c r="C894" s="23" t="s">
        <v>19</v>
      </c>
      <c r="D894" s="24">
        <v>1500</v>
      </c>
      <c r="E894" s="134"/>
      <c r="F894" s="122"/>
    </row>
    <row r="895" spans="1:6" ht="30" customHeight="1" outlineLevel="1" x14ac:dyDescent="0.25">
      <c r="A895" s="25" t="s">
        <v>677</v>
      </c>
      <c r="B895" s="26" t="s">
        <v>361</v>
      </c>
      <c r="C895" s="26" t="s">
        <v>19</v>
      </c>
      <c r="D895" s="27">
        <v>1500</v>
      </c>
      <c r="E895" s="135"/>
      <c r="F895" s="123"/>
    </row>
    <row r="896" spans="1:6" ht="30" customHeight="1" outlineLevel="1" x14ac:dyDescent="0.25">
      <c r="A896" s="7" t="s">
        <v>677</v>
      </c>
      <c r="B896" s="2" t="s">
        <v>319</v>
      </c>
      <c r="C896" s="2" t="s">
        <v>19</v>
      </c>
      <c r="D896" s="1">
        <v>2000</v>
      </c>
      <c r="E896" s="12" t="s">
        <v>681</v>
      </c>
      <c r="F896" s="18" t="s">
        <v>1060</v>
      </c>
    </row>
    <row r="897" spans="1:10" ht="30" customHeight="1" outlineLevel="1" x14ac:dyDescent="0.25">
      <c r="A897" s="7" t="s">
        <v>677</v>
      </c>
      <c r="B897" s="2" t="s">
        <v>362</v>
      </c>
      <c r="C897" s="2" t="s">
        <v>19</v>
      </c>
      <c r="D897" s="1">
        <v>1500</v>
      </c>
      <c r="E897" s="12" t="s">
        <v>681</v>
      </c>
      <c r="F897" s="18"/>
    </row>
    <row r="898" spans="1:10" ht="30" customHeight="1" outlineLevel="1" x14ac:dyDescent="0.25">
      <c r="A898" s="7" t="s">
        <v>677</v>
      </c>
      <c r="B898" s="2" t="s">
        <v>363</v>
      </c>
      <c r="C898" s="2" t="s">
        <v>19</v>
      </c>
      <c r="D898" s="1">
        <v>1500</v>
      </c>
      <c r="E898" s="12" t="s">
        <v>681</v>
      </c>
      <c r="F898" s="18"/>
    </row>
    <row r="899" spans="1:10" ht="30" customHeight="1" outlineLevel="1" x14ac:dyDescent="0.25">
      <c r="A899" s="7" t="s">
        <v>677</v>
      </c>
      <c r="B899" s="2" t="s">
        <v>364</v>
      </c>
      <c r="C899" s="2" t="s">
        <v>19</v>
      </c>
      <c r="D899" s="1">
        <v>1500</v>
      </c>
      <c r="E899" s="12" t="s">
        <v>681</v>
      </c>
      <c r="F899" s="18"/>
    </row>
    <row r="900" spans="1:10" ht="30" customHeight="1" outlineLevel="1" x14ac:dyDescent="0.25">
      <c r="A900" s="42" t="s">
        <v>677</v>
      </c>
      <c r="B900" s="43" t="s">
        <v>365</v>
      </c>
      <c r="C900" s="43" t="s">
        <v>19</v>
      </c>
      <c r="D900" s="44">
        <v>1500</v>
      </c>
      <c r="E900" s="109">
        <v>9000</v>
      </c>
      <c r="F900" s="111" t="str">
        <f>CollectionList!N213</f>
        <v>Guardians Of The Forest
[ALL] Min. Attack Power +200
[ALL] Max. Attack Power +200
[ALL] HP +1000</v>
      </c>
      <c r="G900" s="147" t="s">
        <v>1453</v>
      </c>
    </row>
    <row r="901" spans="1:10" ht="30" customHeight="1" outlineLevel="1" x14ac:dyDescent="0.25">
      <c r="A901" s="71" t="s">
        <v>677</v>
      </c>
      <c r="B901" s="49" t="s">
        <v>366</v>
      </c>
      <c r="C901" s="49" t="s">
        <v>19</v>
      </c>
      <c r="D901" s="50">
        <v>1500</v>
      </c>
      <c r="E901" s="101"/>
      <c r="F901" s="112"/>
      <c r="G901" s="147"/>
    </row>
    <row r="902" spans="1:10" ht="30" customHeight="1" outlineLevel="1" x14ac:dyDescent="0.25">
      <c r="A902" s="71" t="s">
        <v>677</v>
      </c>
      <c r="B902" s="49" t="s">
        <v>367</v>
      </c>
      <c r="C902" s="49" t="s">
        <v>19</v>
      </c>
      <c r="D902" s="50">
        <v>1500</v>
      </c>
      <c r="E902" s="101"/>
      <c r="F902" s="112"/>
      <c r="G902" s="147"/>
    </row>
    <row r="903" spans="1:10" ht="30" customHeight="1" outlineLevel="1" x14ac:dyDescent="0.25">
      <c r="A903" s="71" t="s">
        <v>677</v>
      </c>
      <c r="B903" s="49" t="s">
        <v>368</v>
      </c>
      <c r="C903" s="49" t="s">
        <v>19</v>
      </c>
      <c r="D903" s="50">
        <v>1500</v>
      </c>
      <c r="E903" s="101"/>
      <c r="F903" s="112"/>
      <c r="G903" s="147"/>
    </row>
    <row r="904" spans="1:10" ht="30" customHeight="1" outlineLevel="1" x14ac:dyDescent="0.25">
      <c r="A904" s="71" t="s">
        <v>677</v>
      </c>
      <c r="B904" s="49" t="s">
        <v>371</v>
      </c>
      <c r="C904" s="49" t="s">
        <v>19</v>
      </c>
      <c r="D904" s="50">
        <v>1500</v>
      </c>
      <c r="E904" s="101"/>
      <c r="F904" s="112"/>
      <c r="G904" s="147"/>
    </row>
    <row r="905" spans="1:10" ht="30" customHeight="1" outlineLevel="1" x14ac:dyDescent="0.25">
      <c r="A905" s="71" t="s">
        <v>677</v>
      </c>
      <c r="B905" s="49" t="s">
        <v>372</v>
      </c>
      <c r="C905" s="49" t="s">
        <v>19</v>
      </c>
      <c r="D905" s="50">
        <v>1500</v>
      </c>
      <c r="E905" s="101"/>
      <c r="F905" s="112"/>
      <c r="G905" s="147"/>
    </row>
    <row r="906" spans="1:10" ht="30" customHeight="1" outlineLevel="1" x14ac:dyDescent="0.25">
      <c r="A906" s="42" t="s">
        <v>677</v>
      </c>
      <c r="B906" s="43" t="s">
        <v>369</v>
      </c>
      <c r="C906" s="43" t="s">
        <v>19</v>
      </c>
      <c r="D906" s="44">
        <v>1500</v>
      </c>
      <c r="E906" s="109">
        <v>3000</v>
      </c>
      <c r="F906" s="111" t="str">
        <f>CollectionList!N2</f>
        <v>Page 1 - Eternal Customized Set [Wedding Set, Santa Set, Musketeer Set, Ancient Fox Set]
[ALL] Magic Damage (%) +3
[ALL] Action Power +5
[ALL] Earned Exp (%) +10</v>
      </c>
      <c r="G906" s="80" t="str">
        <f>HYPERLINK("#B45", "Click Here to see Ancient Fox Set")</f>
        <v>Click Here to see Ancient Fox Set</v>
      </c>
    </row>
    <row r="907" spans="1:10" ht="30" customHeight="1" outlineLevel="1" x14ac:dyDescent="0.25">
      <c r="A907" s="99" t="s">
        <v>677</v>
      </c>
      <c r="B907" s="105" t="s">
        <v>370</v>
      </c>
      <c r="C907" s="105" t="s">
        <v>19</v>
      </c>
      <c r="D907" s="107">
        <v>1500</v>
      </c>
      <c r="E907" s="101"/>
      <c r="F907" s="112"/>
      <c r="G907" s="79" t="str">
        <f>HYPERLINK("#B415", "Click Here to see Wedding Set")</f>
        <v>Click Here to see Wedding Set</v>
      </c>
      <c r="I907" s="81"/>
    </row>
    <row r="908" spans="1:10" ht="30" customHeight="1" outlineLevel="1" x14ac:dyDescent="0.25">
      <c r="A908" s="100"/>
      <c r="B908" s="106"/>
      <c r="C908" s="106"/>
      <c r="D908" s="108"/>
      <c r="E908" s="110"/>
      <c r="F908" s="113"/>
      <c r="G908" s="79" t="str">
        <f>HYPERLINK("#B996", "Click Here to see Santa Set")</f>
        <v>Click Here to see Santa Set</v>
      </c>
      <c r="H908" s="81"/>
      <c r="I908" s="8"/>
      <c r="J908"/>
    </row>
    <row r="909" spans="1:10" ht="30" customHeight="1" outlineLevel="1" x14ac:dyDescent="0.25">
      <c r="A909" s="22" t="s">
        <v>677</v>
      </c>
      <c r="B909" s="23" t="s">
        <v>373</v>
      </c>
      <c r="C909" s="23" t="s">
        <v>19</v>
      </c>
      <c r="D909" s="24">
        <v>500</v>
      </c>
      <c r="E909" s="125">
        <v>6000</v>
      </c>
      <c r="F909" s="122" t="str">
        <f>CollectionList!N217</f>
        <v>Valentines Collection
[ALL] Auto-battle Count +5
[ALL] Min. Attack Power +200
[ALL] Max. Attack Power +200</v>
      </c>
    </row>
    <row r="910" spans="1:10" ht="30" customHeight="1" outlineLevel="1" x14ac:dyDescent="0.25">
      <c r="A910" s="22" t="s">
        <v>677</v>
      </c>
      <c r="B910" s="23" t="s">
        <v>138</v>
      </c>
      <c r="C910" s="23" t="s">
        <v>19</v>
      </c>
      <c r="D910" s="24">
        <v>500</v>
      </c>
      <c r="E910" s="125"/>
      <c r="F910" s="122"/>
    </row>
    <row r="911" spans="1:10" ht="30" customHeight="1" outlineLevel="1" x14ac:dyDescent="0.25">
      <c r="A911" s="22" t="s">
        <v>677</v>
      </c>
      <c r="B911" s="23" t="s">
        <v>374</v>
      </c>
      <c r="C911" s="23" t="s">
        <v>19</v>
      </c>
      <c r="D911" s="24">
        <v>500</v>
      </c>
      <c r="E911" s="125"/>
      <c r="F911" s="122"/>
    </row>
    <row r="912" spans="1:10" ht="30" customHeight="1" outlineLevel="1" x14ac:dyDescent="0.25">
      <c r="A912" s="22" t="s">
        <v>677</v>
      </c>
      <c r="B912" s="23" t="s">
        <v>233</v>
      </c>
      <c r="C912" s="23" t="s">
        <v>19</v>
      </c>
      <c r="D912" s="24">
        <v>500</v>
      </c>
      <c r="E912" s="125"/>
      <c r="F912" s="122"/>
    </row>
    <row r="913" spans="1:6" ht="30" customHeight="1" outlineLevel="1" x14ac:dyDescent="0.25">
      <c r="A913" s="22" t="s">
        <v>677</v>
      </c>
      <c r="B913" s="23" t="s">
        <v>375</v>
      </c>
      <c r="C913" s="23" t="s">
        <v>19</v>
      </c>
      <c r="D913" s="24">
        <v>2000</v>
      </c>
      <c r="E913" s="125"/>
      <c r="F913" s="122"/>
    </row>
    <row r="914" spans="1:6" ht="30" customHeight="1" outlineLevel="1" x14ac:dyDescent="0.25">
      <c r="A914" s="25" t="s">
        <v>677</v>
      </c>
      <c r="B914" s="26" t="s">
        <v>376</v>
      </c>
      <c r="C914" s="26" t="s">
        <v>19</v>
      </c>
      <c r="D914" s="27">
        <v>2000</v>
      </c>
      <c r="E914" s="126"/>
      <c r="F914" s="123"/>
    </row>
    <row r="915" spans="1:6" ht="30" customHeight="1" outlineLevel="1" x14ac:dyDescent="0.25">
      <c r="A915" s="7" t="s">
        <v>677</v>
      </c>
      <c r="B915" s="2" t="s">
        <v>377</v>
      </c>
      <c r="C915" s="2" t="s">
        <v>378</v>
      </c>
      <c r="D915" s="1">
        <v>150</v>
      </c>
      <c r="E915" s="12" t="s">
        <v>681</v>
      </c>
      <c r="F915" s="18"/>
    </row>
    <row r="916" spans="1:6" ht="30" customHeight="1" outlineLevel="1" x14ac:dyDescent="0.25">
      <c r="A916" s="7" t="s">
        <v>677</v>
      </c>
      <c r="B916" s="2" t="s">
        <v>379</v>
      </c>
      <c r="C916" s="2" t="s">
        <v>378</v>
      </c>
      <c r="D916" s="1">
        <v>500</v>
      </c>
      <c r="E916" s="12" t="s">
        <v>681</v>
      </c>
      <c r="F916" s="18"/>
    </row>
    <row r="917" spans="1:6" ht="30" customHeight="1" outlineLevel="1" x14ac:dyDescent="0.25">
      <c r="A917" s="7" t="s">
        <v>677</v>
      </c>
      <c r="B917" s="11" t="s">
        <v>1380</v>
      </c>
      <c r="C917" s="2" t="s">
        <v>19</v>
      </c>
      <c r="D917" s="1">
        <v>50</v>
      </c>
      <c r="E917" s="12" t="s">
        <v>681</v>
      </c>
      <c r="F917" s="18"/>
    </row>
    <row r="918" spans="1:6" ht="30" customHeight="1" outlineLevel="1" x14ac:dyDescent="0.25">
      <c r="A918" s="7" t="s">
        <v>677</v>
      </c>
      <c r="B918" s="11" t="s">
        <v>1065</v>
      </c>
      <c r="C918" s="2" t="s">
        <v>19</v>
      </c>
      <c r="D918" s="1">
        <v>15</v>
      </c>
      <c r="E918" s="12" t="s">
        <v>681</v>
      </c>
      <c r="F918" s="18"/>
    </row>
    <row r="919" spans="1:6" ht="30" customHeight="1" outlineLevel="1" x14ac:dyDescent="0.25">
      <c r="A919" s="7" t="s">
        <v>677</v>
      </c>
      <c r="B919" s="2" t="s">
        <v>211</v>
      </c>
      <c r="C919" s="2" t="s">
        <v>19</v>
      </c>
      <c r="D919" s="1">
        <v>2000</v>
      </c>
      <c r="E919" s="12" t="s">
        <v>681</v>
      </c>
      <c r="F919" s="18"/>
    </row>
    <row r="920" spans="1:6" ht="30" customHeight="1" outlineLevel="1" x14ac:dyDescent="0.25">
      <c r="A920" s="19" t="s">
        <v>677</v>
      </c>
      <c r="B920" s="20" t="s">
        <v>380</v>
      </c>
      <c r="C920" s="20" t="s">
        <v>19</v>
      </c>
      <c r="D920" s="21">
        <v>2000</v>
      </c>
      <c r="E920" s="133">
        <v>12000</v>
      </c>
      <c r="F920" s="121" t="str">
        <f>CollectionList!N153</f>
        <v>[Brilliant Season Event] Recreational Hot Spring Set
[ALL] Auto-battle Count +3
[Melee] Str +150
[Melee] Vit +50</v>
      </c>
    </row>
    <row r="921" spans="1:6" ht="30" customHeight="1" outlineLevel="1" x14ac:dyDescent="0.25">
      <c r="A921" s="22" t="s">
        <v>677</v>
      </c>
      <c r="B921" s="23" t="s">
        <v>381</v>
      </c>
      <c r="C921" s="23" t="s">
        <v>19</v>
      </c>
      <c r="D921" s="24">
        <v>2000</v>
      </c>
      <c r="E921" s="134"/>
      <c r="F921" s="122"/>
    </row>
    <row r="922" spans="1:6" ht="30" customHeight="1" outlineLevel="1" x14ac:dyDescent="0.25">
      <c r="A922" s="22" t="s">
        <v>677</v>
      </c>
      <c r="B922" s="23" t="s">
        <v>382</v>
      </c>
      <c r="C922" s="23" t="s">
        <v>19</v>
      </c>
      <c r="D922" s="24">
        <v>2000</v>
      </c>
      <c r="E922" s="134"/>
      <c r="F922" s="122"/>
    </row>
    <row r="923" spans="1:6" ht="30" customHeight="1" outlineLevel="1" x14ac:dyDescent="0.25">
      <c r="A923" s="22" t="s">
        <v>677</v>
      </c>
      <c r="B923" s="23" t="s">
        <v>383</v>
      </c>
      <c r="C923" s="23" t="s">
        <v>19</v>
      </c>
      <c r="D923" s="24">
        <v>2000</v>
      </c>
      <c r="E923" s="134"/>
      <c r="F923" s="122"/>
    </row>
    <row r="924" spans="1:6" ht="30" customHeight="1" outlineLevel="1" x14ac:dyDescent="0.25">
      <c r="A924" s="22" t="s">
        <v>677</v>
      </c>
      <c r="B924" s="23" t="s">
        <v>384</v>
      </c>
      <c r="C924" s="23" t="s">
        <v>19</v>
      </c>
      <c r="D924" s="24">
        <v>2000</v>
      </c>
      <c r="E924" s="134"/>
      <c r="F924" s="122"/>
    </row>
    <row r="925" spans="1:6" ht="30" customHeight="1" outlineLevel="1" x14ac:dyDescent="0.25">
      <c r="A925" s="25" t="s">
        <v>677</v>
      </c>
      <c r="B925" s="26" t="s">
        <v>385</v>
      </c>
      <c r="C925" s="26" t="s">
        <v>19</v>
      </c>
      <c r="D925" s="27">
        <v>2000</v>
      </c>
      <c r="E925" s="135"/>
      <c r="F925" s="123"/>
    </row>
    <row r="926" spans="1:6" ht="30" customHeight="1" outlineLevel="1" x14ac:dyDescent="0.25">
      <c r="A926" s="7" t="s">
        <v>677</v>
      </c>
      <c r="B926" s="11" t="s">
        <v>1381</v>
      </c>
      <c r="C926" s="2" t="s">
        <v>19</v>
      </c>
      <c r="D926" s="1">
        <v>30</v>
      </c>
      <c r="E926" s="12" t="s">
        <v>681</v>
      </c>
      <c r="F926" s="18"/>
    </row>
    <row r="927" spans="1:6" ht="30" customHeight="1" outlineLevel="1" x14ac:dyDescent="0.25">
      <c r="A927" s="19" t="s">
        <v>677</v>
      </c>
      <c r="B927" s="58" t="s">
        <v>1382</v>
      </c>
      <c r="C927" s="20" t="s">
        <v>19</v>
      </c>
      <c r="D927" s="21">
        <v>500</v>
      </c>
      <c r="E927" s="133">
        <v>4000</v>
      </c>
      <c r="F927" s="121" t="str">
        <f>CollectionList!N182</f>
        <v>Valentine`s Trinkets
[ALL] Auto-battle Count +2
[ALL] Min. Attack Power +140
[ALL] Max. Attack Power +140</v>
      </c>
    </row>
    <row r="928" spans="1:6" ht="30" customHeight="1" outlineLevel="1" x14ac:dyDescent="0.25">
      <c r="A928" s="22" t="s">
        <v>677</v>
      </c>
      <c r="B928" s="59" t="s">
        <v>1383</v>
      </c>
      <c r="C928" s="23" t="s">
        <v>19</v>
      </c>
      <c r="D928" s="24">
        <v>500</v>
      </c>
      <c r="E928" s="134"/>
      <c r="F928" s="122"/>
    </row>
    <row r="929" spans="1:7" ht="30" customHeight="1" outlineLevel="1" x14ac:dyDescent="0.25">
      <c r="A929" s="22" t="s">
        <v>677</v>
      </c>
      <c r="B929" s="59" t="s">
        <v>1384</v>
      </c>
      <c r="C929" s="23" t="s">
        <v>19</v>
      </c>
      <c r="D929" s="24">
        <v>500</v>
      </c>
      <c r="E929" s="134"/>
      <c r="F929" s="122"/>
    </row>
    <row r="930" spans="1:7" ht="30" customHeight="1" outlineLevel="1" x14ac:dyDescent="0.25">
      <c r="A930" s="22" t="s">
        <v>677</v>
      </c>
      <c r="B930" s="59" t="s">
        <v>1385</v>
      </c>
      <c r="C930" s="23" t="s">
        <v>19</v>
      </c>
      <c r="D930" s="24">
        <v>500</v>
      </c>
      <c r="E930" s="134"/>
      <c r="F930" s="122"/>
    </row>
    <row r="931" spans="1:7" ht="30" customHeight="1" outlineLevel="1" x14ac:dyDescent="0.25">
      <c r="A931" s="22" t="s">
        <v>677</v>
      </c>
      <c r="B931" s="23" t="s">
        <v>386</v>
      </c>
      <c r="C931" s="23" t="s">
        <v>19</v>
      </c>
      <c r="D931" s="24">
        <v>500</v>
      </c>
      <c r="E931" s="134"/>
      <c r="F931" s="122"/>
    </row>
    <row r="932" spans="1:7" ht="30" customHeight="1" outlineLevel="1" x14ac:dyDescent="0.25">
      <c r="A932" s="22" t="s">
        <v>677</v>
      </c>
      <c r="B932" s="23" t="s">
        <v>387</v>
      </c>
      <c r="C932" s="23" t="s">
        <v>19</v>
      </c>
      <c r="D932" s="24">
        <v>500</v>
      </c>
      <c r="E932" s="134"/>
      <c r="F932" s="122"/>
    </row>
    <row r="933" spans="1:7" ht="30" customHeight="1" outlineLevel="1" x14ac:dyDescent="0.25">
      <c r="A933" s="22" t="s">
        <v>677</v>
      </c>
      <c r="B933" s="23" t="s">
        <v>388</v>
      </c>
      <c r="C933" s="23" t="s">
        <v>19</v>
      </c>
      <c r="D933" s="24">
        <v>500</v>
      </c>
      <c r="E933" s="134"/>
      <c r="F933" s="122"/>
    </row>
    <row r="934" spans="1:7" ht="30" customHeight="1" outlineLevel="1" x14ac:dyDescent="0.25">
      <c r="A934" s="25" t="s">
        <v>677</v>
      </c>
      <c r="B934" s="26" t="s">
        <v>389</v>
      </c>
      <c r="C934" s="26" t="s">
        <v>19</v>
      </c>
      <c r="D934" s="27">
        <v>500</v>
      </c>
      <c r="E934" s="135"/>
      <c r="F934" s="123"/>
    </row>
    <row r="935" spans="1:7" ht="30" customHeight="1" outlineLevel="1" x14ac:dyDescent="0.25">
      <c r="A935" s="62" t="s">
        <v>677</v>
      </c>
      <c r="B935" s="63" t="s">
        <v>1071</v>
      </c>
      <c r="C935" s="63" t="s">
        <v>19</v>
      </c>
      <c r="D935" s="64">
        <v>2000</v>
      </c>
      <c r="E935" s="138">
        <v>4000</v>
      </c>
      <c r="F935" s="136" t="str">
        <f>CollectionList!N146</f>
        <v>[Brilliant Season Event] Sweet Valentines Set
[ALL] Auto-battle Count +3
[Ranged] Dex +80
[ALL] Earned Exp (%) +3</v>
      </c>
      <c r="G935" s="97" t="str">
        <f>HYPERLINK("#B112", "Click Here to see Duplicate")</f>
        <v>Click Here to see Duplicate</v>
      </c>
    </row>
    <row r="936" spans="1:7" ht="62.25" customHeight="1" outlineLevel="1" x14ac:dyDescent="0.25">
      <c r="A936" s="66" t="s">
        <v>677</v>
      </c>
      <c r="B936" s="61" t="s">
        <v>1072</v>
      </c>
      <c r="C936" s="61" t="s">
        <v>19</v>
      </c>
      <c r="D936" s="67">
        <v>2000</v>
      </c>
      <c r="E936" s="139"/>
      <c r="F936" s="137"/>
      <c r="G936" s="98"/>
    </row>
    <row r="937" spans="1:7" ht="30" customHeight="1" x14ac:dyDescent="0.25">
      <c r="A937" s="7"/>
      <c r="B937" s="2"/>
      <c r="C937" s="2"/>
      <c r="D937" s="1"/>
      <c r="E937" s="7"/>
      <c r="F937" s="18"/>
    </row>
    <row r="938" spans="1:7" ht="30" customHeight="1" x14ac:dyDescent="0.25">
      <c r="A938" s="149" t="s">
        <v>706</v>
      </c>
      <c r="B938" s="149"/>
      <c r="C938" s="149"/>
      <c r="D938" s="149"/>
      <c r="E938" s="149"/>
      <c r="F938" s="149"/>
      <c r="G938" s="149"/>
    </row>
    <row r="939" spans="1:7" ht="30" customHeight="1" outlineLevel="1" x14ac:dyDescent="0.25">
      <c r="A939" s="7" t="s">
        <v>677</v>
      </c>
      <c r="B939" s="2" t="s">
        <v>639</v>
      </c>
      <c r="C939" s="2" t="s">
        <v>21</v>
      </c>
      <c r="D939" s="1">
        <v>5</v>
      </c>
      <c r="E939" s="12" t="s">
        <v>681</v>
      </c>
      <c r="F939" s="18"/>
    </row>
    <row r="940" spans="1:7" ht="30" customHeight="1" outlineLevel="1" x14ac:dyDescent="0.25">
      <c r="A940" s="19" t="s">
        <v>677</v>
      </c>
      <c r="B940" s="20" t="s">
        <v>97</v>
      </c>
      <c r="C940" s="20" t="s">
        <v>13</v>
      </c>
      <c r="D940" s="21">
        <v>2700</v>
      </c>
      <c r="E940" s="124">
        <v>9000</v>
      </c>
      <c r="F940" s="121" t="str">
        <f>CollectionList!N108</f>
        <v>[Brilliant Season Event] Complete The Christmas Eve Pack
[ALL] Auto-battle Count +3
[Magic] Int +500
[ALL] Earned Exp (%) +3</v>
      </c>
    </row>
    <row r="941" spans="1:7" ht="30" customHeight="1" outlineLevel="1" x14ac:dyDescent="0.25">
      <c r="A941" s="22" t="s">
        <v>677</v>
      </c>
      <c r="B941" s="23" t="s">
        <v>96</v>
      </c>
      <c r="C941" s="23" t="s">
        <v>13</v>
      </c>
      <c r="D941" s="24">
        <v>2700</v>
      </c>
      <c r="E941" s="125"/>
      <c r="F941" s="122"/>
    </row>
    <row r="942" spans="1:7" ht="30" customHeight="1" outlineLevel="1" x14ac:dyDescent="0.25">
      <c r="A942" s="22" t="s">
        <v>677</v>
      </c>
      <c r="B942" s="23" t="s">
        <v>95</v>
      </c>
      <c r="C942" s="23" t="s">
        <v>13</v>
      </c>
      <c r="D942" s="24">
        <v>1800</v>
      </c>
      <c r="E942" s="125"/>
      <c r="F942" s="122"/>
    </row>
    <row r="943" spans="1:7" ht="30" customHeight="1" outlineLevel="1" x14ac:dyDescent="0.25">
      <c r="A943" s="25" t="s">
        <v>677</v>
      </c>
      <c r="B943" s="26" t="s">
        <v>1116</v>
      </c>
      <c r="C943" s="26" t="s">
        <v>13</v>
      </c>
      <c r="D943" s="27">
        <v>1800</v>
      </c>
      <c r="E943" s="126"/>
      <c r="F943" s="123"/>
    </row>
    <row r="944" spans="1:7" ht="30" customHeight="1" outlineLevel="1" x14ac:dyDescent="0.25">
      <c r="A944" s="7" t="s">
        <v>677</v>
      </c>
      <c r="B944" s="2" t="s">
        <v>640</v>
      </c>
      <c r="C944" s="2" t="s">
        <v>13</v>
      </c>
      <c r="D944" s="1">
        <v>4500</v>
      </c>
      <c r="E944" s="12" t="s">
        <v>681</v>
      </c>
      <c r="F944" s="18"/>
    </row>
    <row r="945" spans="1:7" ht="30" customHeight="1" outlineLevel="1" x14ac:dyDescent="0.25">
      <c r="A945" s="33" t="s">
        <v>677</v>
      </c>
      <c r="B945" s="34" t="s">
        <v>641</v>
      </c>
      <c r="C945" s="34" t="s">
        <v>13</v>
      </c>
      <c r="D945" s="35">
        <v>2700</v>
      </c>
      <c r="E945" s="129">
        <v>4500</v>
      </c>
      <c r="F945" s="127" t="str">
        <f>CollectionList!N219</f>
        <v>AOWC 8
[ALL] Auto-battle Count +10
[ALL] Earned Exp (%) +5
[ALL] Magic Damage (%) +5</v>
      </c>
      <c r="G945" s="79" t="str">
        <f>HYPERLINK("#B480", "Click Here to see Other Item")</f>
        <v>Click Here to see Other Item</v>
      </c>
    </row>
    <row r="946" spans="1:7" ht="30" customHeight="1" outlineLevel="1" x14ac:dyDescent="0.25">
      <c r="A946" s="39" t="s">
        <v>677</v>
      </c>
      <c r="B946" s="40" t="s">
        <v>643</v>
      </c>
      <c r="C946" s="40" t="s">
        <v>13</v>
      </c>
      <c r="D946" s="41">
        <v>1800</v>
      </c>
      <c r="E946" s="130"/>
      <c r="F946" s="128"/>
    </row>
    <row r="947" spans="1:7" ht="30" customHeight="1" outlineLevel="1" x14ac:dyDescent="0.25">
      <c r="A947" s="7" t="s">
        <v>677</v>
      </c>
      <c r="B947" s="2" t="s">
        <v>642</v>
      </c>
      <c r="C947" s="2" t="s">
        <v>13</v>
      </c>
      <c r="D947" s="1">
        <v>2700</v>
      </c>
      <c r="E947" s="12" t="s">
        <v>681</v>
      </c>
      <c r="F947" s="18"/>
    </row>
    <row r="948" spans="1:7" ht="30" customHeight="1" outlineLevel="1" x14ac:dyDescent="0.25">
      <c r="A948" s="7" t="s">
        <v>677</v>
      </c>
      <c r="B948" s="2" t="s">
        <v>644</v>
      </c>
      <c r="C948" s="2" t="s">
        <v>13</v>
      </c>
      <c r="D948" s="1">
        <v>1800</v>
      </c>
      <c r="E948" s="12" t="s">
        <v>681</v>
      </c>
      <c r="F948" s="18"/>
    </row>
    <row r="949" spans="1:7" ht="30" customHeight="1" outlineLevel="1" x14ac:dyDescent="0.25">
      <c r="A949" s="19" t="s">
        <v>677</v>
      </c>
      <c r="B949" s="58" t="s">
        <v>1386</v>
      </c>
      <c r="C949" s="20" t="s">
        <v>13</v>
      </c>
      <c r="D949" s="21">
        <v>1800</v>
      </c>
      <c r="E949" s="124">
        <v>7200</v>
      </c>
      <c r="F949" s="121" t="str">
        <f>CollectionList!N134</f>
        <v>Wintry Pixie`s Collection
[ALL] Auto-battle Count +3
[Ranged] Dex +80
[ALL] Earned Exp (%) +3</v>
      </c>
    </row>
    <row r="950" spans="1:7" ht="30" customHeight="1" outlineLevel="1" x14ac:dyDescent="0.25">
      <c r="A950" s="22" t="s">
        <v>677</v>
      </c>
      <c r="B950" s="59" t="s">
        <v>1387</v>
      </c>
      <c r="C950" s="23" t="s">
        <v>13</v>
      </c>
      <c r="D950" s="24">
        <v>1800</v>
      </c>
      <c r="E950" s="125"/>
      <c r="F950" s="122"/>
    </row>
    <row r="951" spans="1:7" ht="30" customHeight="1" outlineLevel="1" x14ac:dyDescent="0.25">
      <c r="A951" s="22" t="s">
        <v>677</v>
      </c>
      <c r="B951" s="59" t="s">
        <v>1388</v>
      </c>
      <c r="C951" s="23" t="s">
        <v>13</v>
      </c>
      <c r="D951" s="24">
        <v>1800</v>
      </c>
      <c r="E951" s="125"/>
      <c r="F951" s="122"/>
    </row>
    <row r="952" spans="1:7" ht="30" customHeight="1" outlineLevel="1" x14ac:dyDescent="0.25">
      <c r="A952" s="25" t="s">
        <v>677</v>
      </c>
      <c r="B952" s="60" t="s">
        <v>1389</v>
      </c>
      <c r="C952" s="26" t="s">
        <v>13</v>
      </c>
      <c r="D952" s="27">
        <v>1800</v>
      </c>
      <c r="E952" s="126"/>
      <c r="F952" s="123"/>
    </row>
    <row r="953" spans="1:7" ht="30" customHeight="1" outlineLevel="1" x14ac:dyDescent="0.25">
      <c r="A953" s="19" t="s">
        <v>677</v>
      </c>
      <c r="B953" s="58" t="s">
        <v>1390</v>
      </c>
      <c r="C953" s="20" t="s">
        <v>13</v>
      </c>
      <c r="D953" s="21">
        <v>1800</v>
      </c>
      <c r="E953" s="124">
        <v>7200</v>
      </c>
      <c r="F953" s="121" t="str">
        <f>CollectionList!N148</f>
        <v>[Brilliant Season Event] Holiday Suit Set
[ALL] Auto-battle Count +3
[Melee] Str +150
[Melee] Vit +50</v>
      </c>
    </row>
    <row r="954" spans="1:7" ht="30" customHeight="1" outlineLevel="1" x14ac:dyDescent="0.25">
      <c r="A954" s="22" t="s">
        <v>677</v>
      </c>
      <c r="B954" s="23" t="s">
        <v>1117</v>
      </c>
      <c r="C954" s="23" t="s">
        <v>13</v>
      </c>
      <c r="D954" s="24">
        <v>1800</v>
      </c>
      <c r="E954" s="125"/>
      <c r="F954" s="122"/>
    </row>
    <row r="955" spans="1:7" ht="30" customHeight="1" outlineLevel="1" x14ac:dyDescent="0.25">
      <c r="A955" s="22" t="s">
        <v>677</v>
      </c>
      <c r="B955" s="59" t="s">
        <v>1391</v>
      </c>
      <c r="C955" s="23" t="s">
        <v>13</v>
      </c>
      <c r="D955" s="24">
        <v>1800</v>
      </c>
      <c r="E955" s="125"/>
      <c r="F955" s="122"/>
    </row>
    <row r="956" spans="1:7" ht="30" customHeight="1" outlineLevel="1" x14ac:dyDescent="0.25">
      <c r="A956" s="25" t="s">
        <v>677</v>
      </c>
      <c r="B956" s="60" t="s">
        <v>1392</v>
      </c>
      <c r="C956" s="26" t="s">
        <v>13</v>
      </c>
      <c r="D956" s="27">
        <v>1800</v>
      </c>
      <c r="E956" s="126"/>
      <c r="F956" s="123"/>
    </row>
    <row r="957" spans="1:7" ht="30" customHeight="1" outlineLevel="1" x14ac:dyDescent="0.25">
      <c r="A957" s="7" t="s">
        <v>677</v>
      </c>
      <c r="B957" s="11" t="s">
        <v>1393</v>
      </c>
      <c r="C957" s="2" t="s">
        <v>13</v>
      </c>
      <c r="D957" s="1">
        <v>1800</v>
      </c>
      <c r="E957" s="12" t="s">
        <v>681</v>
      </c>
      <c r="F957" s="18"/>
    </row>
    <row r="958" spans="1:7" ht="30" customHeight="1" outlineLevel="1" x14ac:dyDescent="0.25">
      <c r="A958" s="7" t="s">
        <v>677</v>
      </c>
      <c r="B958" s="11" t="s">
        <v>1394</v>
      </c>
      <c r="C958" s="2" t="s">
        <v>13</v>
      </c>
      <c r="D958" s="1">
        <v>500</v>
      </c>
      <c r="E958" s="12" t="s">
        <v>681</v>
      </c>
      <c r="F958" s="18"/>
    </row>
    <row r="959" spans="1:7" ht="30" customHeight="1" outlineLevel="1" x14ac:dyDescent="0.25">
      <c r="A959" s="7" t="s">
        <v>677</v>
      </c>
      <c r="B959" s="2" t="s">
        <v>1395</v>
      </c>
      <c r="C959" s="2" t="s">
        <v>13</v>
      </c>
      <c r="D959" s="1">
        <v>1000</v>
      </c>
      <c r="E959" s="12" t="s">
        <v>681</v>
      </c>
      <c r="F959" s="18"/>
    </row>
    <row r="960" spans="1:7" ht="30" customHeight="1" outlineLevel="1" x14ac:dyDescent="0.25">
      <c r="A960" s="7" t="s">
        <v>677</v>
      </c>
      <c r="B960" s="2" t="s">
        <v>1396</v>
      </c>
      <c r="C960" s="2" t="s">
        <v>13</v>
      </c>
      <c r="D960" s="1">
        <v>1500</v>
      </c>
      <c r="E960" s="12" t="s">
        <v>681</v>
      </c>
      <c r="F960" s="18"/>
    </row>
    <row r="961" spans="1:7" ht="30" customHeight="1" outlineLevel="1" x14ac:dyDescent="0.25">
      <c r="A961" s="7" t="s">
        <v>677</v>
      </c>
      <c r="B961" s="2" t="s">
        <v>1397</v>
      </c>
      <c r="C961" s="2" t="s">
        <v>13</v>
      </c>
      <c r="D961" s="1">
        <v>2000</v>
      </c>
      <c r="E961" s="12" t="s">
        <v>681</v>
      </c>
      <c r="F961" s="18"/>
    </row>
    <row r="962" spans="1:7" ht="30" customHeight="1" outlineLevel="1" x14ac:dyDescent="0.25">
      <c r="A962" s="7" t="s">
        <v>677</v>
      </c>
      <c r="B962" s="2" t="s">
        <v>1398</v>
      </c>
      <c r="C962" s="2" t="s">
        <v>13</v>
      </c>
      <c r="D962" s="1">
        <v>3000</v>
      </c>
      <c r="E962" s="12" t="s">
        <v>681</v>
      </c>
      <c r="F962" s="18"/>
    </row>
    <row r="963" spans="1:7" ht="30" customHeight="1" outlineLevel="1" x14ac:dyDescent="0.25">
      <c r="A963" s="7" t="s">
        <v>677</v>
      </c>
      <c r="B963" s="2" t="s">
        <v>645</v>
      </c>
      <c r="C963" s="2" t="s">
        <v>13</v>
      </c>
      <c r="D963" s="1">
        <v>500</v>
      </c>
      <c r="E963" s="12" t="s">
        <v>681</v>
      </c>
      <c r="F963" s="18"/>
    </row>
    <row r="964" spans="1:7" ht="30" customHeight="1" outlineLevel="1" x14ac:dyDescent="0.25">
      <c r="A964" s="7" t="s">
        <v>677</v>
      </c>
      <c r="B964" s="11" t="s">
        <v>1399</v>
      </c>
      <c r="C964" s="2" t="s">
        <v>13</v>
      </c>
      <c r="D964" s="1">
        <v>500</v>
      </c>
      <c r="E964" s="12" t="s">
        <v>681</v>
      </c>
      <c r="F964" s="18"/>
    </row>
    <row r="965" spans="1:7" ht="30" customHeight="1" outlineLevel="1" x14ac:dyDescent="0.25">
      <c r="A965" s="7" t="s">
        <v>677</v>
      </c>
      <c r="B965" s="11" t="s">
        <v>1400</v>
      </c>
      <c r="C965" s="2" t="s">
        <v>13</v>
      </c>
      <c r="D965" s="1">
        <v>500</v>
      </c>
      <c r="E965" s="12" t="s">
        <v>681</v>
      </c>
      <c r="F965" s="18"/>
    </row>
    <row r="966" spans="1:7" ht="30" customHeight="1" outlineLevel="1" x14ac:dyDescent="0.25">
      <c r="A966" s="7" t="s">
        <v>677</v>
      </c>
      <c r="B966" s="2" t="s">
        <v>338</v>
      </c>
      <c r="C966" s="2" t="s">
        <v>13</v>
      </c>
      <c r="D966" s="1">
        <v>1800</v>
      </c>
      <c r="E966" s="12" t="s">
        <v>681</v>
      </c>
      <c r="F966" s="18" t="s">
        <v>1060</v>
      </c>
    </row>
    <row r="967" spans="1:7" ht="30" customHeight="1" outlineLevel="1" x14ac:dyDescent="0.25">
      <c r="A967" s="7" t="s">
        <v>677</v>
      </c>
      <c r="B967" s="2" t="s">
        <v>318</v>
      </c>
      <c r="C967" s="2" t="s">
        <v>13</v>
      </c>
      <c r="D967" s="1">
        <v>1800</v>
      </c>
      <c r="E967" s="12" t="s">
        <v>681</v>
      </c>
      <c r="F967" s="18" t="s">
        <v>1060</v>
      </c>
    </row>
    <row r="968" spans="1:7" ht="30" customHeight="1" outlineLevel="1" x14ac:dyDescent="0.25">
      <c r="A968" s="7" t="s">
        <v>677</v>
      </c>
      <c r="B968" s="2" t="s">
        <v>98</v>
      </c>
      <c r="C968" s="2" t="s">
        <v>13</v>
      </c>
      <c r="D968" s="1">
        <v>2700</v>
      </c>
      <c r="E968" s="12" t="s">
        <v>681</v>
      </c>
      <c r="F968" s="18" t="s">
        <v>1060</v>
      </c>
    </row>
    <row r="969" spans="1:7" ht="30" customHeight="1" outlineLevel="1" x14ac:dyDescent="0.25">
      <c r="A969" s="7" t="s">
        <v>677</v>
      </c>
      <c r="B969" s="11" t="s">
        <v>1401</v>
      </c>
      <c r="C969" s="2" t="s">
        <v>13</v>
      </c>
      <c r="D969" s="1">
        <v>2700</v>
      </c>
      <c r="E969" s="12" t="s">
        <v>681</v>
      </c>
      <c r="F969" s="18" t="s">
        <v>1060</v>
      </c>
    </row>
    <row r="970" spans="1:7" ht="30" customHeight="1" outlineLevel="1" x14ac:dyDescent="0.25">
      <c r="A970" s="7" t="s">
        <v>677</v>
      </c>
      <c r="B970" s="2" t="s">
        <v>646</v>
      </c>
      <c r="C970" s="2" t="s">
        <v>13</v>
      </c>
      <c r="D970" s="1">
        <v>2700</v>
      </c>
      <c r="E970" s="12" t="s">
        <v>681</v>
      </c>
      <c r="F970" s="18" t="s">
        <v>1060</v>
      </c>
    </row>
    <row r="971" spans="1:7" ht="30" customHeight="1" outlineLevel="1" x14ac:dyDescent="0.25">
      <c r="A971" s="7" t="s">
        <v>677</v>
      </c>
      <c r="B971" s="11" t="s">
        <v>1402</v>
      </c>
      <c r="C971" s="2" t="s">
        <v>13</v>
      </c>
      <c r="D971" s="1">
        <v>2700</v>
      </c>
      <c r="E971" s="12" t="s">
        <v>681</v>
      </c>
      <c r="F971" s="18" t="s">
        <v>1060</v>
      </c>
    </row>
    <row r="972" spans="1:7" ht="30" customHeight="1" outlineLevel="1" x14ac:dyDescent="0.25">
      <c r="A972" s="28" t="s">
        <v>677</v>
      </c>
      <c r="B972" s="29" t="s">
        <v>47</v>
      </c>
      <c r="C972" s="29" t="s">
        <v>13</v>
      </c>
      <c r="D972" s="30">
        <v>1350</v>
      </c>
      <c r="E972" s="31" t="s">
        <v>681</v>
      </c>
      <c r="F972" s="102" t="str">
        <f>CollectionList!N221</f>
        <v>Merry Christmas II
[ALL] Auto-battle Count +10
[ALL] Earned Exp (%) +5
[ALL] Magic Damage (%) +5</v>
      </c>
      <c r="G972" s="95" t="str">
        <f>HYPERLINK("#B482", "Click Here to see Duplicate, Refer to trade at faust")</f>
        <v>Click Here to see Duplicate, Refer to trade at faust</v>
      </c>
    </row>
    <row r="973" spans="1:7" ht="30" customHeight="1" outlineLevel="1" x14ac:dyDescent="0.25">
      <c r="A973" s="28" t="s">
        <v>677</v>
      </c>
      <c r="B973" s="29" t="s">
        <v>48</v>
      </c>
      <c r="C973" s="29" t="s">
        <v>13</v>
      </c>
      <c r="D973" s="30">
        <v>1350</v>
      </c>
      <c r="E973" s="31" t="s">
        <v>681</v>
      </c>
      <c r="F973" s="102"/>
      <c r="G973" s="96"/>
    </row>
    <row r="974" spans="1:7" ht="30" customHeight="1" outlineLevel="1" x14ac:dyDescent="0.25">
      <c r="A974" s="7" t="s">
        <v>677</v>
      </c>
      <c r="B974" s="11" t="s">
        <v>1403</v>
      </c>
      <c r="C974" s="2" t="s">
        <v>13</v>
      </c>
      <c r="D974" s="1">
        <v>5</v>
      </c>
      <c r="E974" s="12" t="s">
        <v>681</v>
      </c>
      <c r="F974" s="18"/>
    </row>
    <row r="975" spans="1:7" ht="30" customHeight="1" outlineLevel="1" x14ac:dyDescent="0.25">
      <c r="A975" s="7" t="s">
        <v>677</v>
      </c>
      <c r="B975" s="11" t="s">
        <v>1404</v>
      </c>
      <c r="C975" s="2" t="s">
        <v>13</v>
      </c>
      <c r="D975" s="1">
        <v>10</v>
      </c>
      <c r="E975" s="12" t="s">
        <v>681</v>
      </c>
      <c r="F975" s="18"/>
    </row>
    <row r="976" spans="1:7" ht="30" customHeight="1" outlineLevel="1" x14ac:dyDescent="0.25">
      <c r="A976" s="7" t="s">
        <v>677</v>
      </c>
      <c r="B976" s="11" t="s">
        <v>1405</v>
      </c>
      <c r="C976" s="2" t="s">
        <v>13</v>
      </c>
      <c r="D976" s="1">
        <v>10</v>
      </c>
      <c r="E976" s="12" t="s">
        <v>681</v>
      </c>
      <c r="F976" s="18"/>
    </row>
    <row r="977" spans="1:6" ht="30" customHeight="1" outlineLevel="1" x14ac:dyDescent="0.25">
      <c r="A977" s="7" t="s">
        <v>677</v>
      </c>
      <c r="B977" s="11" t="s">
        <v>1406</v>
      </c>
      <c r="C977" s="2" t="s">
        <v>13</v>
      </c>
      <c r="D977" s="1">
        <v>2</v>
      </c>
      <c r="E977" s="12" t="s">
        <v>681</v>
      </c>
      <c r="F977" s="18"/>
    </row>
    <row r="978" spans="1:6" ht="30" customHeight="1" outlineLevel="1" x14ac:dyDescent="0.25">
      <c r="A978" s="7" t="s">
        <v>677</v>
      </c>
      <c r="B978" s="11" t="s">
        <v>1407</v>
      </c>
      <c r="C978" s="2" t="s">
        <v>13</v>
      </c>
      <c r="D978" s="1">
        <v>2</v>
      </c>
      <c r="E978" s="12" t="s">
        <v>681</v>
      </c>
      <c r="F978" s="18"/>
    </row>
    <row r="979" spans="1:6" ht="30" customHeight="1" outlineLevel="1" x14ac:dyDescent="0.25">
      <c r="A979" s="7" t="s">
        <v>677</v>
      </c>
      <c r="B979" s="11" t="s">
        <v>1408</v>
      </c>
      <c r="C979" s="2" t="s">
        <v>13</v>
      </c>
      <c r="D979" s="1">
        <v>2</v>
      </c>
      <c r="E979" s="12" t="s">
        <v>681</v>
      </c>
      <c r="F979" s="18"/>
    </row>
    <row r="980" spans="1:6" ht="30" customHeight="1" outlineLevel="1" x14ac:dyDescent="0.25">
      <c r="A980" s="7" t="s">
        <v>677</v>
      </c>
      <c r="B980" s="11" t="s">
        <v>1409</v>
      </c>
      <c r="C980" s="2" t="s">
        <v>13</v>
      </c>
      <c r="D980" s="1">
        <v>100</v>
      </c>
      <c r="E980" s="12" t="s">
        <v>681</v>
      </c>
      <c r="F980" s="18"/>
    </row>
    <row r="981" spans="1:6" ht="30" customHeight="1" outlineLevel="1" x14ac:dyDescent="0.25">
      <c r="A981" s="7" t="s">
        <v>677</v>
      </c>
      <c r="B981" s="11" t="s">
        <v>1410</v>
      </c>
      <c r="C981" s="2" t="s">
        <v>13</v>
      </c>
      <c r="D981" s="1">
        <v>100</v>
      </c>
      <c r="E981" s="12" t="s">
        <v>681</v>
      </c>
      <c r="F981" s="18"/>
    </row>
    <row r="982" spans="1:6" ht="30" customHeight="1" outlineLevel="1" x14ac:dyDescent="0.25">
      <c r="A982" s="7" t="s">
        <v>677</v>
      </c>
      <c r="B982" s="2" t="s">
        <v>647</v>
      </c>
      <c r="C982" s="2" t="s">
        <v>13</v>
      </c>
      <c r="D982" s="1">
        <v>100</v>
      </c>
      <c r="E982" s="12" t="s">
        <v>681</v>
      </c>
      <c r="F982" s="18"/>
    </row>
    <row r="983" spans="1:6" ht="30" customHeight="1" outlineLevel="1" x14ac:dyDescent="0.25">
      <c r="A983" s="7" t="s">
        <v>677</v>
      </c>
      <c r="B983" s="2" t="s">
        <v>648</v>
      </c>
      <c r="C983" s="2" t="s">
        <v>13</v>
      </c>
      <c r="D983" s="1">
        <v>100</v>
      </c>
      <c r="E983" s="12" t="s">
        <v>681</v>
      </c>
      <c r="F983" s="18"/>
    </row>
    <row r="984" spans="1:6" ht="30" customHeight="1" outlineLevel="1" x14ac:dyDescent="0.25">
      <c r="A984" s="7" t="s">
        <v>677</v>
      </c>
      <c r="B984" s="11" t="s">
        <v>1411</v>
      </c>
      <c r="C984" s="2" t="s">
        <v>13</v>
      </c>
      <c r="D984" s="1">
        <v>100</v>
      </c>
      <c r="E984" s="12" t="s">
        <v>681</v>
      </c>
      <c r="F984" s="18"/>
    </row>
    <row r="985" spans="1:6" ht="30" customHeight="1" outlineLevel="1" x14ac:dyDescent="0.25">
      <c r="A985" s="7" t="s">
        <v>677</v>
      </c>
      <c r="B985" s="11" t="s">
        <v>1412</v>
      </c>
      <c r="C985" s="2" t="s">
        <v>13</v>
      </c>
      <c r="D985" s="1">
        <v>100</v>
      </c>
      <c r="E985" s="12" t="s">
        <v>681</v>
      </c>
      <c r="F985" s="18"/>
    </row>
    <row r="986" spans="1:6" ht="30" customHeight="1" outlineLevel="1" x14ac:dyDescent="0.25">
      <c r="A986" s="7" t="s">
        <v>677</v>
      </c>
      <c r="B986" s="2" t="s">
        <v>437</v>
      </c>
      <c r="C986" s="2" t="s">
        <v>13</v>
      </c>
      <c r="D986" s="1">
        <v>150</v>
      </c>
      <c r="E986" s="12" t="s">
        <v>681</v>
      </c>
      <c r="F986" s="18"/>
    </row>
    <row r="987" spans="1:6" ht="30" customHeight="1" outlineLevel="1" x14ac:dyDescent="0.25">
      <c r="A987" s="7" t="s">
        <v>677</v>
      </c>
      <c r="B987" s="2" t="s">
        <v>649</v>
      </c>
      <c r="C987" s="2" t="s">
        <v>13</v>
      </c>
      <c r="D987" s="1">
        <v>1350</v>
      </c>
      <c r="E987" s="12" t="s">
        <v>681</v>
      </c>
      <c r="F987" s="18"/>
    </row>
    <row r="988" spans="1:6" ht="30" customHeight="1" outlineLevel="1" x14ac:dyDescent="0.25">
      <c r="A988" s="7" t="s">
        <v>677</v>
      </c>
      <c r="B988" s="2" t="s">
        <v>650</v>
      </c>
      <c r="C988" s="2" t="s">
        <v>13</v>
      </c>
      <c r="D988" s="1">
        <v>1350</v>
      </c>
      <c r="E988" s="12" t="s">
        <v>681</v>
      </c>
      <c r="F988" s="18"/>
    </row>
    <row r="989" spans="1:6" ht="30" customHeight="1" outlineLevel="1" x14ac:dyDescent="0.25">
      <c r="A989" s="7" t="s">
        <v>677</v>
      </c>
      <c r="B989" s="2" t="s">
        <v>548</v>
      </c>
      <c r="C989" s="2" t="s">
        <v>13</v>
      </c>
      <c r="D989" s="1">
        <v>1350</v>
      </c>
      <c r="E989" s="12" t="s">
        <v>681</v>
      </c>
      <c r="F989" s="18"/>
    </row>
    <row r="990" spans="1:6" ht="30" customHeight="1" outlineLevel="1" x14ac:dyDescent="0.25">
      <c r="A990" s="7" t="s">
        <v>677</v>
      </c>
      <c r="B990" s="11" t="s">
        <v>1413</v>
      </c>
      <c r="C990" s="2" t="s">
        <v>13</v>
      </c>
      <c r="D990" s="1">
        <v>4500</v>
      </c>
      <c r="E990" s="12" t="s">
        <v>681</v>
      </c>
      <c r="F990" s="18"/>
    </row>
    <row r="991" spans="1:6" ht="30" customHeight="1" outlineLevel="1" x14ac:dyDescent="0.25">
      <c r="A991" s="7" t="s">
        <v>677</v>
      </c>
      <c r="B991" s="11" t="s">
        <v>1414</v>
      </c>
      <c r="C991" s="2" t="s">
        <v>13</v>
      </c>
      <c r="D991" s="1">
        <v>4500</v>
      </c>
      <c r="E991" s="12" t="s">
        <v>681</v>
      </c>
      <c r="F991" s="18"/>
    </row>
    <row r="992" spans="1:6" ht="30" customHeight="1" outlineLevel="1" x14ac:dyDescent="0.25">
      <c r="A992" s="7" t="s">
        <v>677</v>
      </c>
      <c r="B992" s="11" t="s">
        <v>1415</v>
      </c>
      <c r="C992" s="2" t="s">
        <v>13</v>
      </c>
      <c r="D992" s="1">
        <v>2700</v>
      </c>
      <c r="E992" s="12" t="s">
        <v>681</v>
      </c>
      <c r="F992" s="18"/>
    </row>
    <row r="993" spans="1:10" ht="30" customHeight="1" outlineLevel="1" x14ac:dyDescent="0.25">
      <c r="A993" s="7" t="s">
        <v>677</v>
      </c>
      <c r="B993" s="11" t="s">
        <v>1416</v>
      </c>
      <c r="C993" s="2" t="s">
        <v>13</v>
      </c>
      <c r="D993" s="1">
        <v>2700</v>
      </c>
      <c r="E993" s="12" t="s">
        <v>681</v>
      </c>
      <c r="F993" s="18"/>
    </row>
    <row r="994" spans="1:10" ht="30" customHeight="1" outlineLevel="1" x14ac:dyDescent="0.25">
      <c r="A994" s="7" t="s">
        <v>677</v>
      </c>
      <c r="B994" s="2" t="s">
        <v>651</v>
      </c>
      <c r="C994" s="2" t="s">
        <v>13</v>
      </c>
      <c r="D994" s="1">
        <v>2700</v>
      </c>
      <c r="E994" s="12" t="s">
        <v>681</v>
      </c>
      <c r="F994" s="18"/>
    </row>
    <row r="995" spans="1:10" ht="30" customHeight="1" outlineLevel="1" x14ac:dyDescent="0.25">
      <c r="A995" s="7" t="s">
        <v>677</v>
      </c>
      <c r="B995" s="2" t="s">
        <v>652</v>
      </c>
      <c r="C995" s="2" t="s">
        <v>13</v>
      </c>
      <c r="D995" s="1">
        <v>2700</v>
      </c>
      <c r="E995" s="12" t="s">
        <v>681</v>
      </c>
      <c r="F995" s="18"/>
    </row>
    <row r="996" spans="1:10" ht="30" customHeight="1" outlineLevel="1" x14ac:dyDescent="0.25">
      <c r="A996" s="101" t="s">
        <v>677</v>
      </c>
      <c r="B996" s="105" t="s">
        <v>1417</v>
      </c>
      <c r="C996" s="105" t="s">
        <v>13</v>
      </c>
      <c r="D996" s="107">
        <v>2700</v>
      </c>
      <c r="E996" s="114" t="s">
        <v>681</v>
      </c>
      <c r="F996" s="115" t="str">
        <f>CollectionList!N2</f>
        <v>Page 1 - Eternal Customized Set [Wedding Set, Santa Set, Musketeer Set, Ancient Fox Set]
[ALL] Magic Damage (%) +3
[ALL] Action Power +5
[ALL] Earned Exp (%) +10</v>
      </c>
      <c r="G996" s="80" t="str">
        <f>HYPERLINK("#B45", "Click Here to see Ancient Fox Set")</f>
        <v>Click Here to see Ancient Fox Set</v>
      </c>
    </row>
    <row r="997" spans="1:10" ht="30" customHeight="1" outlineLevel="1" x14ac:dyDescent="0.25">
      <c r="A997" s="101"/>
      <c r="B997" s="105"/>
      <c r="C997" s="105"/>
      <c r="D997" s="107"/>
      <c r="E997" s="114"/>
      <c r="F997" s="115"/>
      <c r="G997" s="79" t="str">
        <f>HYPERLINK("#B415", "Click Here to see Wedding Set")</f>
        <v>Click Here to see Wedding Set</v>
      </c>
      <c r="H997"/>
      <c r="I997"/>
      <c r="J997"/>
    </row>
    <row r="998" spans="1:10" ht="30" customHeight="1" outlineLevel="1" x14ac:dyDescent="0.25">
      <c r="A998" s="101"/>
      <c r="B998" s="105"/>
      <c r="C998" s="105"/>
      <c r="D998" s="107"/>
      <c r="E998" s="114"/>
      <c r="F998" s="115"/>
      <c r="G998" s="79" t="str">
        <f>HYPERLINK("#B906", "Click Here to see Musketeer Set")</f>
        <v>Click Here to see Musketeer Set</v>
      </c>
      <c r="H998"/>
      <c r="I998"/>
      <c r="J998"/>
    </row>
    <row r="999" spans="1:10" ht="30" customHeight="1" outlineLevel="1" x14ac:dyDescent="0.25">
      <c r="A999" s="7" t="s">
        <v>677</v>
      </c>
      <c r="B999" s="2" t="s">
        <v>501</v>
      </c>
      <c r="C999" s="2" t="s">
        <v>13</v>
      </c>
      <c r="D999" s="1">
        <v>1800</v>
      </c>
      <c r="E999" s="12" t="s">
        <v>681</v>
      </c>
      <c r="F999" s="18"/>
    </row>
    <row r="1000" spans="1:10" ht="30" customHeight="1" outlineLevel="1" x14ac:dyDescent="0.25">
      <c r="A1000" s="7" t="s">
        <v>677</v>
      </c>
      <c r="B1000" s="2" t="s">
        <v>502</v>
      </c>
      <c r="C1000" s="2" t="s">
        <v>13</v>
      </c>
      <c r="D1000" s="1">
        <v>1800</v>
      </c>
      <c r="E1000" s="12" t="s">
        <v>681</v>
      </c>
      <c r="F1000" s="18"/>
    </row>
    <row r="1001" spans="1:10" ht="30" customHeight="1" outlineLevel="1" x14ac:dyDescent="0.25">
      <c r="A1001" s="7" t="s">
        <v>677</v>
      </c>
      <c r="B1001" s="2" t="s">
        <v>323</v>
      </c>
      <c r="C1001" s="2" t="s">
        <v>13</v>
      </c>
      <c r="D1001" s="1">
        <v>1800</v>
      </c>
      <c r="E1001" s="12" t="s">
        <v>681</v>
      </c>
      <c r="F1001" s="18"/>
    </row>
    <row r="1002" spans="1:10" ht="30" customHeight="1" outlineLevel="1" x14ac:dyDescent="0.25">
      <c r="A1002" s="7" t="s">
        <v>677</v>
      </c>
      <c r="B1002" s="2" t="s">
        <v>322</v>
      </c>
      <c r="C1002" s="2" t="s">
        <v>13</v>
      </c>
      <c r="D1002" s="1">
        <v>1800</v>
      </c>
      <c r="E1002" s="12" t="s">
        <v>681</v>
      </c>
      <c r="F1002" s="18"/>
    </row>
    <row r="1003" spans="1:10" ht="30" customHeight="1" x14ac:dyDescent="0.25">
      <c r="A1003" s="7"/>
      <c r="B1003" s="2"/>
      <c r="C1003" s="2"/>
      <c r="D1003" s="1"/>
      <c r="E1003" s="7"/>
      <c r="F1003" s="18"/>
    </row>
    <row r="1004" spans="1:10" ht="30" customHeight="1" x14ac:dyDescent="0.25">
      <c r="A1004" s="149" t="s">
        <v>712</v>
      </c>
      <c r="B1004" s="149"/>
      <c r="C1004" s="149"/>
      <c r="D1004" s="149"/>
      <c r="E1004" s="149"/>
      <c r="F1004" s="149"/>
      <c r="G1004" s="149"/>
    </row>
    <row r="1005" spans="1:10" ht="30" customHeight="1" outlineLevel="1" x14ac:dyDescent="0.25">
      <c r="A1005" s="7" t="s">
        <v>677</v>
      </c>
      <c r="B1005" s="11" t="s">
        <v>1418</v>
      </c>
      <c r="C1005" s="11" t="s">
        <v>21</v>
      </c>
      <c r="D1005" s="1">
        <v>100</v>
      </c>
      <c r="E1005" s="12" t="s">
        <v>681</v>
      </c>
      <c r="F1005" s="18"/>
    </row>
    <row r="1006" spans="1:10" ht="30" customHeight="1" outlineLevel="1" x14ac:dyDescent="0.25">
      <c r="A1006" s="7" t="s">
        <v>677</v>
      </c>
      <c r="B1006" s="2" t="s">
        <v>448</v>
      </c>
      <c r="C1006" s="2" t="s">
        <v>449</v>
      </c>
      <c r="D1006" s="1">
        <v>12</v>
      </c>
      <c r="E1006" s="12" t="s">
        <v>681</v>
      </c>
      <c r="F1006" s="18"/>
    </row>
    <row r="1007" spans="1:10" ht="30" customHeight="1" outlineLevel="1" x14ac:dyDescent="0.25">
      <c r="A1007" s="7" t="s">
        <v>677</v>
      </c>
      <c r="B1007" s="2" t="s">
        <v>450</v>
      </c>
      <c r="C1007" s="2" t="s">
        <v>448</v>
      </c>
      <c r="D1007" s="1">
        <v>12</v>
      </c>
      <c r="E1007" s="12" t="s">
        <v>681</v>
      </c>
      <c r="F1007" s="18"/>
    </row>
    <row r="1008" spans="1:10" ht="30" customHeight="1" outlineLevel="1" x14ac:dyDescent="0.25">
      <c r="A1008" s="7" t="s">
        <v>677</v>
      </c>
      <c r="B1008" s="2" t="s">
        <v>451</v>
      </c>
      <c r="C1008" s="2" t="s">
        <v>450</v>
      </c>
      <c r="D1008" s="1">
        <v>12</v>
      </c>
      <c r="E1008" s="12" t="s">
        <v>681</v>
      </c>
      <c r="F1008" s="18"/>
    </row>
    <row r="1009" spans="1:6" ht="30" customHeight="1" outlineLevel="1" x14ac:dyDescent="0.25">
      <c r="A1009" s="7" t="s">
        <v>677</v>
      </c>
      <c r="B1009" s="2" t="s">
        <v>452</v>
      </c>
      <c r="C1009" s="2" t="s">
        <v>451</v>
      </c>
      <c r="D1009" s="1">
        <v>12</v>
      </c>
      <c r="E1009" s="12" t="s">
        <v>681</v>
      </c>
      <c r="F1009" s="18"/>
    </row>
    <row r="1010" spans="1:6" ht="30" customHeight="1" outlineLevel="1" x14ac:dyDescent="0.25">
      <c r="A1010" s="7" t="s">
        <v>677</v>
      </c>
      <c r="B1010" s="2" t="s">
        <v>453</v>
      </c>
      <c r="C1010" s="2" t="s">
        <v>454</v>
      </c>
      <c r="D1010" s="1">
        <v>12</v>
      </c>
      <c r="E1010" s="12" t="s">
        <v>681</v>
      </c>
      <c r="F1010" s="18"/>
    </row>
    <row r="1011" spans="1:6" ht="30" customHeight="1" outlineLevel="1" x14ac:dyDescent="0.25">
      <c r="A1011" s="7" t="s">
        <v>677</v>
      </c>
      <c r="B1011" s="2" t="s">
        <v>455</v>
      </c>
      <c r="C1011" s="2" t="s">
        <v>453</v>
      </c>
      <c r="D1011" s="1">
        <v>12</v>
      </c>
      <c r="E1011" s="12" t="s">
        <v>681</v>
      </c>
      <c r="F1011" s="18"/>
    </row>
    <row r="1012" spans="1:6" ht="30" customHeight="1" outlineLevel="1" x14ac:dyDescent="0.25">
      <c r="A1012" s="7" t="s">
        <v>677</v>
      </c>
      <c r="B1012" s="2" t="s">
        <v>456</v>
      </c>
      <c r="C1012" s="2" t="s">
        <v>455</v>
      </c>
      <c r="D1012" s="1">
        <v>12</v>
      </c>
      <c r="E1012" s="12" t="s">
        <v>681</v>
      </c>
      <c r="F1012" s="18"/>
    </row>
    <row r="1013" spans="1:6" ht="30" customHeight="1" outlineLevel="1" x14ac:dyDescent="0.25">
      <c r="A1013" s="7" t="s">
        <v>677</v>
      </c>
      <c r="B1013" s="2" t="s">
        <v>457</v>
      </c>
      <c r="C1013" s="2" t="s">
        <v>456</v>
      </c>
      <c r="D1013" s="1">
        <v>12</v>
      </c>
      <c r="E1013" s="12" t="s">
        <v>681</v>
      </c>
      <c r="F1013" s="18"/>
    </row>
    <row r="1014" spans="1:6" ht="30" customHeight="1" outlineLevel="1" x14ac:dyDescent="0.25">
      <c r="A1014" s="7" t="s">
        <v>677</v>
      </c>
      <c r="B1014" s="2" t="s">
        <v>458</v>
      </c>
      <c r="C1014" s="2" t="s">
        <v>459</v>
      </c>
      <c r="D1014" s="1">
        <v>6</v>
      </c>
      <c r="E1014" s="12" t="s">
        <v>681</v>
      </c>
      <c r="F1014" s="18"/>
    </row>
    <row r="1015" spans="1:6" ht="30" customHeight="1" outlineLevel="1" x14ac:dyDescent="0.25">
      <c r="A1015" s="7" t="s">
        <v>677</v>
      </c>
      <c r="B1015" s="2" t="s">
        <v>460</v>
      </c>
      <c r="C1015" s="2" t="s">
        <v>458</v>
      </c>
      <c r="D1015" s="1">
        <v>6</v>
      </c>
      <c r="E1015" s="12" t="s">
        <v>681</v>
      </c>
      <c r="F1015" s="18"/>
    </row>
    <row r="1016" spans="1:6" ht="30" customHeight="1" outlineLevel="1" x14ac:dyDescent="0.25">
      <c r="A1016" s="7" t="s">
        <v>677</v>
      </c>
      <c r="B1016" s="2" t="s">
        <v>461</v>
      </c>
      <c r="C1016" s="2" t="s">
        <v>460</v>
      </c>
      <c r="D1016" s="1">
        <v>6</v>
      </c>
      <c r="E1016" s="12" t="s">
        <v>681</v>
      </c>
      <c r="F1016" s="18"/>
    </row>
    <row r="1017" spans="1:6" ht="30" customHeight="1" outlineLevel="1" x14ac:dyDescent="0.25">
      <c r="A1017" s="7" t="s">
        <v>677</v>
      </c>
      <c r="B1017" s="2" t="s">
        <v>462</v>
      </c>
      <c r="C1017" s="2" t="s">
        <v>461</v>
      </c>
      <c r="D1017" s="1">
        <v>6</v>
      </c>
      <c r="E1017" s="12" t="s">
        <v>681</v>
      </c>
      <c r="F1017" s="18"/>
    </row>
    <row r="1018" spans="1:6" ht="30" customHeight="1" outlineLevel="1" x14ac:dyDescent="0.25">
      <c r="A1018" s="7" t="s">
        <v>677</v>
      </c>
      <c r="B1018" s="2" t="s">
        <v>463</v>
      </c>
      <c r="C1018" s="2" t="s">
        <v>464</v>
      </c>
      <c r="D1018" s="1">
        <v>6</v>
      </c>
      <c r="E1018" s="12" t="s">
        <v>681</v>
      </c>
      <c r="F1018" s="18"/>
    </row>
    <row r="1019" spans="1:6" ht="30" customHeight="1" outlineLevel="1" x14ac:dyDescent="0.25">
      <c r="A1019" s="7" t="s">
        <v>677</v>
      </c>
      <c r="B1019" s="2" t="s">
        <v>465</v>
      </c>
      <c r="C1019" s="2" t="s">
        <v>463</v>
      </c>
      <c r="D1019" s="1">
        <v>6</v>
      </c>
      <c r="E1019" s="12" t="s">
        <v>681</v>
      </c>
      <c r="F1019" s="18"/>
    </row>
    <row r="1020" spans="1:6" ht="30" customHeight="1" outlineLevel="1" x14ac:dyDescent="0.25">
      <c r="A1020" s="7" t="s">
        <v>677</v>
      </c>
      <c r="B1020" s="2" t="s">
        <v>466</v>
      </c>
      <c r="C1020" s="2" t="s">
        <v>465</v>
      </c>
      <c r="D1020" s="1">
        <v>6</v>
      </c>
      <c r="E1020" s="12" t="s">
        <v>681</v>
      </c>
      <c r="F1020" s="18"/>
    </row>
    <row r="1021" spans="1:6" ht="30" customHeight="1" outlineLevel="1" x14ac:dyDescent="0.25">
      <c r="A1021" s="7" t="s">
        <v>677</v>
      </c>
      <c r="B1021" s="2" t="s">
        <v>467</v>
      </c>
      <c r="C1021" s="2" t="s">
        <v>466</v>
      </c>
      <c r="D1021" s="1">
        <v>6</v>
      </c>
      <c r="E1021" s="12" t="s">
        <v>681</v>
      </c>
      <c r="F1021" s="18"/>
    </row>
    <row r="1022" spans="1:6" ht="30" customHeight="1" outlineLevel="1" x14ac:dyDescent="0.25">
      <c r="A1022" s="7" t="s">
        <v>677</v>
      </c>
      <c r="B1022" s="2" t="s">
        <v>1419</v>
      </c>
      <c r="C1022" s="2" t="s">
        <v>1431</v>
      </c>
      <c r="D1022" s="1">
        <v>6</v>
      </c>
      <c r="E1022" s="12" t="s">
        <v>681</v>
      </c>
      <c r="F1022" s="18"/>
    </row>
    <row r="1023" spans="1:6" ht="30" customHeight="1" outlineLevel="1" x14ac:dyDescent="0.25">
      <c r="A1023" s="7" t="s">
        <v>677</v>
      </c>
      <c r="B1023" s="2" t="s">
        <v>1420</v>
      </c>
      <c r="C1023" s="2" t="s">
        <v>1419</v>
      </c>
      <c r="D1023" s="1">
        <v>6</v>
      </c>
      <c r="E1023" s="12" t="s">
        <v>681</v>
      </c>
      <c r="F1023" s="18"/>
    </row>
    <row r="1024" spans="1:6" ht="30" customHeight="1" outlineLevel="1" x14ac:dyDescent="0.25">
      <c r="A1024" s="7" t="s">
        <v>677</v>
      </c>
      <c r="B1024" s="2" t="s">
        <v>1421</v>
      </c>
      <c r="C1024" s="2" t="s">
        <v>1420</v>
      </c>
      <c r="D1024" s="1">
        <v>6</v>
      </c>
      <c r="E1024" s="12" t="s">
        <v>681</v>
      </c>
      <c r="F1024" s="18"/>
    </row>
    <row r="1025" spans="1:6" ht="30" customHeight="1" outlineLevel="1" x14ac:dyDescent="0.25">
      <c r="A1025" s="7" t="s">
        <v>677</v>
      </c>
      <c r="B1025" s="2" t="s">
        <v>1422</v>
      </c>
      <c r="C1025" s="2" t="s">
        <v>1421</v>
      </c>
      <c r="D1025" s="1">
        <v>6</v>
      </c>
      <c r="E1025" s="12" t="s">
        <v>681</v>
      </c>
      <c r="F1025" s="18"/>
    </row>
    <row r="1026" spans="1:6" ht="30" customHeight="1" outlineLevel="1" x14ac:dyDescent="0.25">
      <c r="A1026" s="7" t="s">
        <v>677</v>
      </c>
      <c r="B1026" s="2" t="s">
        <v>468</v>
      </c>
      <c r="C1026" s="2" t="s">
        <v>469</v>
      </c>
      <c r="D1026" s="1">
        <v>6</v>
      </c>
      <c r="E1026" s="12" t="s">
        <v>681</v>
      </c>
      <c r="F1026" s="18"/>
    </row>
    <row r="1027" spans="1:6" ht="30" customHeight="1" outlineLevel="1" x14ac:dyDescent="0.25">
      <c r="A1027" s="7" t="s">
        <v>677</v>
      </c>
      <c r="B1027" s="2" t="s">
        <v>470</v>
      </c>
      <c r="C1027" s="2" t="s">
        <v>468</v>
      </c>
      <c r="D1027" s="1">
        <v>6</v>
      </c>
      <c r="E1027" s="12" t="s">
        <v>681</v>
      </c>
      <c r="F1027" s="18"/>
    </row>
    <row r="1028" spans="1:6" ht="30" customHeight="1" outlineLevel="1" x14ac:dyDescent="0.25">
      <c r="A1028" s="7" t="s">
        <v>677</v>
      </c>
      <c r="B1028" s="2" t="s">
        <v>471</v>
      </c>
      <c r="C1028" s="2" t="s">
        <v>470</v>
      </c>
      <c r="D1028" s="1">
        <v>6</v>
      </c>
      <c r="E1028" s="12" t="s">
        <v>681</v>
      </c>
      <c r="F1028" s="18"/>
    </row>
    <row r="1029" spans="1:6" ht="30" customHeight="1" outlineLevel="1" x14ac:dyDescent="0.25">
      <c r="A1029" s="7" t="s">
        <v>677</v>
      </c>
      <c r="B1029" s="2" t="s">
        <v>472</v>
      </c>
      <c r="C1029" s="2" t="s">
        <v>471</v>
      </c>
      <c r="D1029" s="1">
        <v>6</v>
      </c>
      <c r="E1029" s="12" t="s">
        <v>681</v>
      </c>
      <c r="F1029" s="18"/>
    </row>
    <row r="1030" spans="1:6" ht="30" customHeight="1" outlineLevel="1" x14ac:dyDescent="0.25">
      <c r="A1030" s="7" t="s">
        <v>677</v>
      </c>
      <c r="B1030" s="2" t="s">
        <v>1423</v>
      </c>
      <c r="C1030" s="2" t="s">
        <v>1432</v>
      </c>
      <c r="D1030" s="1">
        <v>6</v>
      </c>
      <c r="E1030" s="12" t="s">
        <v>681</v>
      </c>
      <c r="F1030" s="18"/>
    </row>
    <row r="1031" spans="1:6" ht="30" customHeight="1" outlineLevel="1" x14ac:dyDescent="0.25">
      <c r="A1031" s="7" t="s">
        <v>677</v>
      </c>
      <c r="B1031" s="2" t="s">
        <v>1424</v>
      </c>
      <c r="C1031" s="2" t="s">
        <v>1423</v>
      </c>
      <c r="D1031" s="1">
        <v>6</v>
      </c>
      <c r="E1031" s="12" t="s">
        <v>681</v>
      </c>
      <c r="F1031" s="18"/>
    </row>
    <row r="1032" spans="1:6" ht="30" customHeight="1" outlineLevel="1" x14ac:dyDescent="0.25">
      <c r="A1032" s="7" t="s">
        <v>677</v>
      </c>
      <c r="B1032" s="2" t="s">
        <v>1425</v>
      </c>
      <c r="C1032" s="2" t="s">
        <v>1424</v>
      </c>
      <c r="D1032" s="1">
        <v>6</v>
      </c>
      <c r="E1032" s="12" t="s">
        <v>681</v>
      </c>
      <c r="F1032" s="18"/>
    </row>
    <row r="1033" spans="1:6" ht="30" customHeight="1" outlineLevel="1" x14ac:dyDescent="0.25">
      <c r="A1033" s="7" t="s">
        <v>677</v>
      </c>
      <c r="B1033" s="2" t="s">
        <v>1426</v>
      </c>
      <c r="C1033" s="2" t="s">
        <v>1425</v>
      </c>
      <c r="D1033" s="1">
        <v>6</v>
      </c>
      <c r="E1033" s="12" t="s">
        <v>681</v>
      </c>
      <c r="F1033" s="18"/>
    </row>
    <row r="1034" spans="1:6" ht="30" customHeight="1" outlineLevel="1" x14ac:dyDescent="0.25">
      <c r="A1034" s="7" t="s">
        <v>677</v>
      </c>
      <c r="B1034" s="2" t="s">
        <v>1427</v>
      </c>
      <c r="C1034" s="2" t="s">
        <v>1433</v>
      </c>
      <c r="D1034" s="1">
        <v>6</v>
      </c>
      <c r="E1034" s="12" t="s">
        <v>681</v>
      </c>
      <c r="F1034" s="18"/>
    </row>
    <row r="1035" spans="1:6" ht="30" customHeight="1" outlineLevel="1" x14ac:dyDescent="0.25">
      <c r="A1035" s="7" t="s">
        <v>677</v>
      </c>
      <c r="B1035" s="2" t="s">
        <v>1428</v>
      </c>
      <c r="C1035" s="2" t="s">
        <v>1427</v>
      </c>
      <c r="D1035" s="1">
        <v>6</v>
      </c>
      <c r="E1035" s="12" t="s">
        <v>681</v>
      </c>
      <c r="F1035" s="18"/>
    </row>
    <row r="1036" spans="1:6" ht="30" customHeight="1" outlineLevel="1" x14ac:dyDescent="0.25">
      <c r="A1036" s="7" t="s">
        <v>677</v>
      </c>
      <c r="B1036" s="2" t="s">
        <v>1429</v>
      </c>
      <c r="C1036" s="2" t="s">
        <v>1428</v>
      </c>
      <c r="D1036" s="1">
        <v>6</v>
      </c>
      <c r="E1036" s="12" t="s">
        <v>681</v>
      </c>
      <c r="F1036" s="18"/>
    </row>
    <row r="1037" spans="1:6" ht="30" customHeight="1" outlineLevel="1" x14ac:dyDescent="0.25">
      <c r="A1037" s="7" t="s">
        <v>677</v>
      </c>
      <c r="B1037" s="2" t="s">
        <v>1430</v>
      </c>
      <c r="C1037" s="2" t="s">
        <v>1429</v>
      </c>
      <c r="D1037" s="1">
        <v>6</v>
      </c>
      <c r="E1037" s="12" t="s">
        <v>681</v>
      </c>
      <c r="F1037" s="18"/>
    </row>
    <row r="1038" spans="1:6" ht="30" customHeight="1" outlineLevel="1" x14ac:dyDescent="0.25">
      <c r="A1038" s="7" t="s">
        <v>677</v>
      </c>
      <c r="B1038" s="2" t="s">
        <v>473</v>
      </c>
      <c r="C1038" s="2" t="s">
        <v>474</v>
      </c>
      <c r="D1038" s="1">
        <v>6</v>
      </c>
      <c r="E1038" s="12" t="s">
        <v>681</v>
      </c>
      <c r="F1038" s="18"/>
    </row>
    <row r="1039" spans="1:6" ht="30" customHeight="1" outlineLevel="1" x14ac:dyDescent="0.25">
      <c r="A1039" s="7" t="s">
        <v>677</v>
      </c>
      <c r="B1039" s="2" t="s">
        <v>475</v>
      </c>
      <c r="C1039" s="2" t="s">
        <v>473</v>
      </c>
      <c r="D1039" s="1">
        <v>6</v>
      </c>
      <c r="E1039" s="12" t="s">
        <v>681</v>
      </c>
      <c r="F1039" s="18"/>
    </row>
    <row r="1040" spans="1:6" ht="30" customHeight="1" outlineLevel="1" x14ac:dyDescent="0.25">
      <c r="A1040" s="7" t="s">
        <v>677</v>
      </c>
      <c r="B1040" s="2" t="s">
        <v>476</v>
      </c>
      <c r="C1040" s="2" t="s">
        <v>475</v>
      </c>
      <c r="D1040" s="1">
        <v>6</v>
      </c>
      <c r="E1040" s="12" t="s">
        <v>681</v>
      </c>
      <c r="F1040" s="18"/>
    </row>
    <row r="1041" spans="1:6" ht="30" customHeight="1" outlineLevel="1" x14ac:dyDescent="0.25">
      <c r="A1041" s="7" t="s">
        <v>677</v>
      </c>
      <c r="B1041" s="2" t="s">
        <v>477</v>
      </c>
      <c r="C1041" s="2" t="s">
        <v>476</v>
      </c>
      <c r="D1041" s="1">
        <v>6</v>
      </c>
      <c r="E1041" s="12" t="s">
        <v>681</v>
      </c>
      <c r="F1041" s="18"/>
    </row>
    <row r="1042" spans="1:6" ht="30" customHeight="1" outlineLevel="1" x14ac:dyDescent="0.25">
      <c r="A1042" s="7" t="s">
        <v>677</v>
      </c>
      <c r="B1042" s="2" t="s">
        <v>478</v>
      </c>
      <c r="C1042" s="2" t="s">
        <v>479</v>
      </c>
      <c r="D1042" s="1">
        <v>6</v>
      </c>
      <c r="E1042" s="12" t="s">
        <v>681</v>
      </c>
      <c r="F1042" s="18"/>
    </row>
    <row r="1043" spans="1:6" ht="30" customHeight="1" outlineLevel="1" x14ac:dyDescent="0.25">
      <c r="A1043" s="7" t="s">
        <v>677</v>
      </c>
      <c r="B1043" s="2" t="s">
        <v>480</v>
      </c>
      <c r="C1043" s="2" t="s">
        <v>478</v>
      </c>
      <c r="D1043" s="1">
        <v>6</v>
      </c>
      <c r="E1043" s="12" t="s">
        <v>681</v>
      </c>
      <c r="F1043" s="18"/>
    </row>
    <row r="1044" spans="1:6" ht="30" customHeight="1" outlineLevel="1" x14ac:dyDescent="0.25">
      <c r="A1044" s="7" t="s">
        <v>677</v>
      </c>
      <c r="B1044" s="2" t="s">
        <v>481</v>
      </c>
      <c r="C1044" s="2" t="s">
        <v>480</v>
      </c>
      <c r="D1044" s="1">
        <v>6</v>
      </c>
      <c r="E1044" s="12" t="s">
        <v>681</v>
      </c>
      <c r="F1044" s="18"/>
    </row>
    <row r="1045" spans="1:6" ht="30" customHeight="1" outlineLevel="1" x14ac:dyDescent="0.25">
      <c r="A1045" s="7" t="s">
        <v>677</v>
      </c>
      <c r="B1045" s="2" t="s">
        <v>482</v>
      </c>
      <c r="C1045" s="2" t="s">
        <v>481</v>
      </c>
      <c r="D1045" s="1">
        <v>6</v>
      </c>
      <c r="E1045" s="12" t="s">
        <v>681</v>
      </c>
      <c r="F1045" s="18"/>
    </row>
    <row r="1046" spans="1:6" ht="30" customHeight="1" outlineLevel="1" x14ac:dyDescent="0.25">
      <c r="A1046" s="7" t="s">
        <v>677</v>
      </c>
      <c r="B1046" s="2" t="s">
        <v>483</v>
      </c>
      <c r="C1046" s="2" t="s">
        <v>484</v>
      </c>
      <c r="D1046" s="1">
        <v>6</v>
      </c>
      <c r="E1046" s="12" t="s">
        <v>681</v>
      </c>
      <c r="F1046" s="18"/>
    </row>
    <row r="1047" spans="1:6" ht="30" customHeight="1" outlineLevel="1" x14ac:dyDescent="0.25">
      <c r="A1047" s="7" t="s">
        <v>677</v>
      </c>
      <c r="B1047" s="2" t="s">
        <v>485</v>
      </c>
      <c r="C1047" s="2" t="s">
        <v>483</v>
      </c>
      <c r="D1047" s="1">
        <v>6</v>
      </c>
      <c r="E1047" s="12" t="s">
        <v>681</v>
      </c>
      <c r="F1047" s="18"/>
    </row>
    <row r="1048" spans="1:6" ht="30" customHeight="1" outlineLevel="1" x14ac:dyDescent="0.25">
      <c r="A1048" s="7" t="s">
        <v>677</v>
      </c>
      <c r="B1048" s="2" t="s">
        <v>486</v>
      </c>
      <c r="C1048" s="2" t="s">
        <v>485</v>
      </c>
      <c r="D1048" s="1">
        <v>6</v>
      </c>
      <c r="E1048" s="12" t="s">
        <v>681</v>
      </c>
      <c r="F1048" s="18"/>
    </row>
    <row r="1049" spans="1:6" ht="30" customHeight="1" outlineLevel="1" x14ac:dyDescent="0.25">
      <c r="A1049" s="7" t="s">
        <v>677</v>
      </c>
      <c r="B1049" s="2" t="s">
        <v>487</v>
      </c>
      <c r="C1049" s="2" t="s">
        <v>486</v>
      </c>
      <c r="D1049" s="1">
        <v>6</v>
      </c>
      <c r="E1049" s="12" t="s">
        <v>681</v>
      </c>
      <c r="F1049" s="18"/>
    </row>
    <row r="1050" spans="1:6" ht="30" customHeight="1" outlineLevel="1" x14ac:dyDescent="0.25">
      <c r="A1050" s="7" t="s">
        <v>677</v>
      </c>
      <c r="B1050" s="2" t="s">
        <v>488</v>
      </c>
      <c r="C1050" s="2" t="s">
        <v>489</v>
      </c>
      <c r="D1050" s="1">
        <v>6</v>
      </c>
      <c r="E1050" s="12" t="s">
        <v>681</v>
      </c>
      <c r="F1050" s="18"/>
    </row>
    <row r="1051" spans="1:6" ht="30" customHeight="1" outlineLevel="1" x14ac:dyDescent="0.25">
      <c r="A1051" s="7" t="s">
        <v>677</v>
      </c>
      <c r="B1051" s="2" t="s">
        <v>490</v>
      </c>
      <c r="C1051" s="2" t="s">
        <v>488</v>
      </c>
      <c r="D1051" s="1">
        <v>6</v>
      </c>
      <c r="E1051" s="12" t="s">
        <v>681</v>
      </c>
      <c r="F1051" s="18"/>
    </row>
    <row r="1052" spans="1:6" ht="30" customHeight="1" outlineLevel="1" x14ac:dyDescent="0.25">
      <c r="A1052" s="7" t="s">
        <v>677</v>
      </c>
      <c r="B1052" s="2" t="s">
        <v>491</v>
      </c>
      <c r="C1052" s="2" t="s">
        <v>490</v>
      </c>
      <c r="D1052" s="1">
        <v>6</v>
      </c>
      <c r="E1052" s="12" t="s">
        <v>681</v>
      </c>
      <c r="F1052" s="18"/>
    </row>
    <row r="1053" spans="1:6" ht="30" customHeight="1" outlineLevel="1" x14ac:dyDescent="0.25">
      <c r="A1053" s="7" t="s">
        <v>677</v>
      </c>
      <c r="B1053" s="2" t="s">
        <v>492</v>
      </c>
      <c r="C1053" s="2" t="s">
        <v>491</v>
      </c>
      <c r="D1053" s="1">
        <v>6</v>
      </c>
      <c r="E1053" s="12" t="s">
        <v>681</v>
      </c>
      <c r="F1053" s="18"/>
    </row>
    <row r="1054" spans="1:6" ht="30" customHeight="1" outlineLevel="1" x14ac:dyDescent="0.25">
      <c r="A1054" s="7" t="s">
        <v>677</v>
      </c>
      <c r="B1054" s="2" t="s">
        <v>493</v>
      </c>
      <c r="C1054" s="2" t="s">
        <v>494</v>
      </c>
      <c r="D1054" s="1">
        <v>5</v>
      </c>
      <c r="E1054" s="12" t="s">
        <v>681</v>
      </c>
      <c r="F1054" s="18"/>
    </row>
    <row r="1055" spans="1:6" ht="30" customHeight="1" outlineLevel="1" x14ac:dyDescent="0.25">
      <c r="A1055" s="7" t="s">
        <v>677</v>
      </c>
      <c r="B1055" s="2" t="s">
        <v>495</v>
      </c>
      <c r="C1055" s="2" t="s">
        <v>493</v>
      </c>
      <c r="D1055" s="1">
        <v>10</v>
      </c>
      <c r="E1055" s="12" t="s">
        <v>681</v>
      </c>
      <c r="F1055" s="18"/>
    </row>
    <row r="1056" spans="1:6" ht="30" customHeight="1" outlineLevel="1" x14ac:dyDescent="0.25">
      <c r="A1056" s="7" t="s">
        <v>677</v>
      </c>
      <c r="B1056" s="2" t="s">
        <v>496</v>
      </c>
      <c r="C1056" s="2" t="s">
        <v>495</v>
      </c>
      <c r="D1056" s="1">
        <v>15</v>
      </c>
      <c r="E1056" s="12" t="s">
        <v>681</v>
      </c>
      <c r="F1056" s="18"/>
    </row>
    <row r="1057" spans="1:7" ht="30" customHeight="1" outlineLevel="1" x14ac:dyDescent="0.25">
      <c r="A1057" s="7" t="s">
        <v>677</v>
      </c>
      <c r="B1057" s="2" t="s">
        <v>497</v>
      </c>
      <c r="C1057" s="2" t="s">
        <v>498</v>
      </c>
      <c r="D1057" s="1">
        <v>6</v>
      </c>
      <c r="E1057" s="12" t="s">
        <v>681</v>
      </c>
      <c r="F1057" s="18"/>
    </row>
    <row r="1058" spans="1:7" ht="30" customHeight="1" outlineLevel="1" x14ac:dyDescent="0.25">
      <c r="A1058" s="7" t="s">
        <v>677</v>
      </c>
      <c r="B1058" s="2" t="s">
        <v>447</v>
      </c>
      <c r="C1058" s="2" t="s">
        <v>497</v>
      </c>
      <c r="D1058" s="1">
        <v>6</v>
      </c>
      <c r="E1058" s="12" t="s">
        <v>681</v>
      </c>
      <c r="F1058" s="18"/>
    </row>
    <row r="1059" spans="1:7" ht="30" customHeight="1" outlineLevel="1" x14ac:dyDescent="0.25">
      <c r="A1059" s="7" t="s">
        <v>677</v>
      </c>
      <c r="B1059" s="2" t="s">
        <v>499</v>
      </c>
      <c r="C1059" s="2" t="s">
        <v>447</v>
      </c>
      <c r="D1059" s="1">
        <v>6</v>
      </c>
      <c r="E1059" s="12" t="s">
        <v>681</v>
      </c>
      <c r="F1059" s="18"/>
    </row>
    <row r="1060" spans="1:7" ht="30" customHeight="1" outlineLevel="1" x14ac:dyDescent="0.25">
      <c r="A1060" s="7" t="s">
        <v>677</v>
      </c>
      <c r="B1060" s="2" t="s">
        <v>500</v>
      </c>
      <c r="C1060" s="2" t="s">
        <v>499</v>
      </c>
      <c r="D1060" s="1">
        <v>6</v>
      </c>
      <c r="E1060" s="12" t="s">
        <v>681</v>
      </c>
      <c r="F1060" s="18"/>
    </row>
    <row r="1061" spans="1:7" ht="30" customHeight="1" x14ac:dyDescent="0.25">
      <c r="A1061" s="7"/>
      <c r="B1061" s="2"/>
      <c r="C1061" s="2"/>
      <c r="D1061" s="1"/>
      <c r="E1061" s="7"/>
      <c r="F1061" s="18"/>
    </row>
    <row r="1062" spans="1:7" ht="30" customHeight="1" x14ac:dyDescent="0.25">
      <c r="A1062" s="149" t="s">
        <v>713</v>
      </c>
      <c r="B1062" s="149"/>
      <c r="C1062" s="149"/>
      <c r="D1062" s="149"/>
      <c r="E1062" s="149"/>
      <c r="F1062" s="149"/>
      <c r="G1062" s="149"/>
    </row>
    <row r="1063" spans="1:7" ht="30" customHeight="1" outlineLevel="1" x14ac:dyDescent="0.25">
      <c r="A1063" s="7" t="s">
        <v>677</v>
      </c>
      <c r="B1063" s="11" t="s">
        <v>1434</v>
      </c>
      <c r="C1063" s="2" t="s">
        <v>316</v>
      </c>
      <c r="D1063" s="1">
        <v>1</v>
      </c>
      <c r="E1063" s="12" t="s">
        <v>681</v>
      </c>
      <c r="F1063" s="18"/>
    </row>
    <row r="1064" spans="1:7" ht="30" customHeight="1" outlineLevel="1" x14ac:dyDescent="0.25">
      <c r="A1064" s="33" t="s">
        <v>677</v>
      </c>
      <c r="B1064" s="34" t="s">
        <v>317</v>
      </c>
      <c r="C1064" s="68" t="s">
        <v>1434</v>
      </c>
      <c r="D1064" s="35">
        <v>250</v>
      </c>
      <c r="E1064" s="129">
        <v>910</v>
      </c>
      <c r="F1064" s="127" t="str">
        <f>CollectionList!N225</f>
        <v>Feral Predator`s Collection Set
[ALL] Earned Exp (%) +5
[ALL] Auto-battle Count +20
[ALL] Magic Damage (%) +5</v>
      </c>
    </row>
    <row r="1065" spans="1:7" ht="30" customHeight="1" outlineLevel="1" x14ac:dyDescent="0.25">
      <c r="A1065" s="36" t="s">
        <v>677</v>
      </c>
      <c r="B1065" s="69" t="s">
        <v>1435</v>
      </c>
      <c r="C1065" s="69" t="s">
        <v>1434</v>
      </c>
      <c r="D1065" s="38">
        <v>180</v>
      </c>
      <c r="E1065" s="132"/>
      <c r="F1065" s="131"/>
    </row>
    <row r="1066" spans="1:7" ht="30" customHeight="1" outlineLevel="1" x14ac:dyDescent="0.25">
      <c r="A1066" s="36" t="s">
        <v>677</v>
      </c>
      <c r="B1066" s="69" t="s">
        <v>1436</v>
      </c>
      <c r="C1066" s="69" t="s">
        <v>1434</v>
      </c>
      <c r="D1066" s="38">
        <v>150</v>
      </c>
      <c r="E1066" s="132"/>
      <c r="F1066" s="131"/>
    </row>
    <row r="1067" spans="1:7" ht="30" customHeight="1" outlineLevel="1" x14ac:dyDescent="0.25">
      <c r="A1067" s="36" t="s">
        <v>677</v>
      </c>
      <c r="B1067" s="69" t="s">
        <v>1437</v>
      </c>
      <c r="C1067" s="69" t="s">
        <v>1434</v>
      </c>
      <c r="D1067" s="38">
        <v>180</v>
      </c>
      <c r="E1067" s="132"/>
      <c r="F1067" s="131"/>
    </row>
    <row r="1068" spans="1:7" ht="30" customHeight="1" outlineLevel="1" x14ac:dyDescent="0.25">
      <c r="A1068" s="39" t="s">
        <v>677</v>
      </c>
      <c r="B1068" s="70" t="s">
        <v>1438</v>
      </c>
      <c r="C1068" s="70" t="s">
        <v>1434</v>
      </c>
      <c r="D1068" s="41">
        <v>150</v>
      </c>
      <c r="E1068" s="130"/>
      <c r="F1068" s="128"/>
    </row>
    <row r="1069" spans="1:7" ht="30" customHeight="1" outlineLevel="1" x14ac:dyDescent="0.25">
      <c r="A1069" s="33" t="s">
        <v>677</v>
      </c>
      <c r="B1069" s="34" t="s">
        <v>1439</v>
      </c>
      <c r="C1069" s="68" t="s">
        <v>1434</v>
      </c>
      <c r="D1069" s="35">
        <v>150</v>
      </c>
      <c r="E1069" s="129">
        <v>450</v>
      </c>
      <c r="F1069" s="127" t="str">
        <f>CollectionList!N216</f>
        <v>Archangel Wings
[ALL] Earned Exp (%) +2
[ALL] Auto-battle Count +5
[ALL] Magic Damage (%) +2</v>
      </c>
    </row>
    <row r="1070" spans="1:7" ht="30" customHeight="1" outlineLevel="1" x14ac:dyDescent="0.25">
      <c r="A1070" s="36" t="s">
        <v>677</v>
      </c>
      <c r="B1070" s="37" t="s">
        <v>1440</v>
      </c>
      <c r="C1070" s="69" t="s">
        <v>1434</v>
      </c>
      <c r="D1070" s="38">
        <v>150</v>
      </c>
      <c r="E1070" s="132"/>
      <c r="F1070" s="131"/>
    </row>
    <row r="1071" spans="1:7" ht="30" customHeight="1" outlineLevel="1" x14ac:dyDescent="0.25">
      <c r="A1071" s="39" t="s">
        <v>677</v>
      </c>
      <c r="B1071" s="40" t="s">
        <v>1441</v>
      </c>
      <c r="C1071" s="70" t="s">
        <v>1434</v>
      </c>
      <c r="D1071" s="41">
        <v>150</v>
      </c>
      <c r="E1071" s="130"/>
      <c r="F1071" s="128"/>
    </row>
    <row r="1072" spans="1:7" ht="85.5" customHeight="1" outlineLevel="1" x14ac:dyDescent="0.25">
      <c r="A1072" s="89" t="s">
        <v>677</v>
      </c>
      <c r="B1072" s="90" t="s">
        <v>102</v>
      </c>
      <c r="C1072" s="90" t="s">
        <v>103</v>
      </c>
      <c r="D1072" s="91">
        <v>1</v>
      </c>
      <c r="E1072" s="92"/>
      <c r="F1072" s="93" t="str">
        <f>CollectionList!N83</f>
        <v>Chuseok
[ALL] Vit +150
[ALL] HP +1000
[ALL] Action Power +2</v>
      </c>
      <c r="G1072" s="79" t="str">
        <f>HYPERLINK("#B532", "Click Here to see Duplicate")</f>
        <v>Click Here to see Duplicate</v>
      </c>
    </row>
    <row r="1073" spans="1:7" ht="30" customHeight="1" x14ac:dyDescent="0.25">
      <c r="A1073" s="7"/>
      <c r="B1073" s="2"/>
      <c r="C1073" s="2"/>
      <c r="D1073" s="1"/>
      <c r="E1073" s="7"/>
      <c r="F1073" s="18"/>
    </row>
    <row r="1074" spans="1:7" ht="30" customHeight="1" x14ac:dyDescent="0.25">
      <c r="A1074" s="149" t="s">
        <v>714</v>
      </c>
      <c r="B1074" s="149"/>
      <c r="C1074" s="149"/>
      <c r="D1074" s="149"/>
      <c r="E1074" s="149"/>
      <c r="F1074" s="149"/>
      <c r="G1074" s="149"/>
    </row>
    <row r="1075" spans="1:7" ht="30" customHeight="1" outlineLevel="1" x14ac:dyDescent="0.25">
      <c r="A1075" s="7" t="s">
        <v>677</v>
      </c>
      <c r="B1075" s="2" t="s">
        <v>127</v>
      </c>
      <c r="C1075" s="2" t="s">
        <v>286</v>
      </c>
      <c r="D1075" s="1">
        <v>7</v>
      </c>
      <c r="E1075" s="12" t="s">
        <v>681</v>
      </c>
      <c r="F1075" s="18"/>
    </row>
    <row r="1076" spans="1:7" ht="30" customHeight="1" outlineLevel="1" x14ac:dyDescent="0.25">
      <c r="A1076" s="7" t="s">
        <v>677</v>
      </c>
      <c r="B1076" s="2" t="s">
        <v>287</v>
      </c>
      <c r="C1076" s="2" t="s">
        <v>21</v>
      </c>
      <c r="D1076" s="1">
        <v>5</v>
      </c>
      <c r="E1076" s="12" t="s">
        <v>681</v>
      </c>
      <c r="F1076" s="18"/>
    </row>
    <row r="1077" spans="1:7" ht="30" customHeight="1" outlineLevel="1" x14ac:dyDescent="0.25">
      <c r="A1077" s="7" t="s">
        <v>677</v>
      </c>
      <c r="B1077" s="2" t="s">
        <v>288</v>
      </c>
      <c r="C1077" s="2" t="s">
        <v>289</v>
      </c>
      <c r="D1077" s="1">
        <v>350</v>
      </c>
      <c r="E1077" s="12" t="s">
        <v>681</v>
      </c>
      <c r="F1077" s="18"/>
    </row>
    <row r="1078" spans="1:7" ht="30" customHeight="1" outlineLevel="1" x14ac:dyDescent="0.25">
      <c r="A1078" s="7" t="s">
        <v>677</v>
      </c>
      <c r="B1078" s="2" t="s">
        <v>290</v>
      </c>
      <c r="C1078" s="2" t="s">
        <v>289</v>
      </c>
      <c r="D1078" s="1">
        <v>200</v>
      </c>
      <c r="E1078" s="12" t="s">
        <v>681</v>
      </c>
      <c r="F1078" s="18"/>
    </row>
    <row r="1079" spans="1:7" ht="30" customHeight="1" outlineLevel="1" x14ac:dyDescent="0.25">
      <c r="A1079" s="7" t="s">
        <v>677</v>
      </c>
      <c r="B1079" s="2" t="s">
        <v>291</v>
      </c>
      <c r="C1079" s="2" t="s">
        <v>289</v>
      </c>
      <c r="D1079" s="1">
        <v>200</v>
      </c>
      <c r="E1079" s="12" t="s">
        <v>681</v>
      </c>
      <c r="F1079" s="18"/>
    </row>
    <row r="1080" spans="1:7" ht="30" customHeight="1" outlineLevel="1" x14ac:dyDescent="0.25">
      <c r="A1080" s="7" t="s">
        <v>677</v>
      </c>
      <c r="B1080" s="2" t="s">
        <v>292</v>
      </c>
      <c r="C1080" s="2" t="s">
        <v>268</v>
      </c>
      <c r="D1080" s="1">
        <v>35</v>
      </c>
      <c r="E1080" s="12" t="s">
        <v>681</v>
      </c>
      <c r="F1080" s="18"/>
    </row>
    <row r="1081" spans="1:7" ht="30" customHeight="1" outlineLevel="1" x14ac:dyDescent="0.25">
      <c r="A1081" s="7" t="s">
        <v>677</v>
      </c>
      <c r="B1081" s="2" t="s">
        <v>293</v>
      </c>
      <c r="C1081" s="2" t="s">
        <v>268</v>
      </c>
      <c r="D1081" s="1">
        <v>115</v>
      </c>
      <c r="E1081" s="12" t="s">
        <v>681</v>
      </c>
      <c r="F1081" s="18"/>
    </row>
    <row r="1082" spans="1:7" ht="30" customHeight="1" outlineLevel="1" x14ac:dyDescent="0.25">
      <c r="A1082" s="7" t="s">
        <v>677</v>
      </c>
      <c r="B1082" s="2" t="s">
        <v>294</v>
      </c>
      <c r="C1082" s="2" t="s">
        <v>21</v>
      </c>
      <c r="D1082" s="1">
        <v>100</v>
      </c>
      <c r="E1082" s="12" t="s">
        <v>681</v>
      </c>
      <c r="F1082" s="18"/>
    </row>
    <row r="1083" spans="1:7" ht="30" customHeight="1" x14ac:dyDescent="0.25">
      <c r="A1083" s="7"/>
      <c r="B1083" s="2"/>
      <c r="C1083" s="2"/>
      <c r="D1083" s="1"/>
      <c r="E1083" s="7"/>
      <c r="F1083" s="18"/>
    </row>
    <row r="1084" spans="1:7" ht="30" customHeight="1" x14ac:dyDescent="0.25">
      <c r="A1084" s="149" t="s">
        <v>715</v>
      </c>
      <c r="B1084" s="149"/>
      <c r="C1084" s="149"/>
      <c r="D1084" s="149"/>
      <c r="E1084" s="149"/>
      <c r="F1084" s="149"/>
      <c r="G1084" s="149"/>
    </row>
    <row r="1085" spans="1:7" ht="30" customHeight="1" outlineLevel="1" x14ac:dyDescent="0.25">
      <c r="A1085" s="7" t="s">
        <v>677</v>
      </c>
      <c r="B1085" s="2" t="s">
        <v>270</v>
      </c>
      <c r="C1085" s="2" t="s">
        <v>271</v>
      </c>
      <c r="D1085" s="1">
        <v>2</v>
      </c>
      <c r="E1085" s="12" t="s">
        <v>681</v>
      </c>
      <c r="F1085" s="18"/>
    </row>
    <row r="1086" spans="1:7" ht="30" customHeight="1" outlineLevel="1" x14ac:dyDescent="0.25">
      <c r="A1086" s="7" t="s">
        <v>677</v>
      </c>
      <c r="B1086" s="11" t="s">
        <v>1442</v>
      </c>
      <c r="C1086" s="11" t="s">
        <v>679</v>
      </c>
      <c r="D1086" s="72">
        <v>10000000</v>
      </c>
      <c r="E1086" s="12" t="s">
        <v>681</v>
      </c>
      <c r="F1086" s="18"/>
    </row>
    <row r="1087" spans="1:7" ht="30" customHeight="1" outlineLevel="1" x14ac:dyDescent="0.25">
      <c r="A1087" s="7" t="s">
        <v>677</v>
      </c>
      <c r="B1087" s="2" t="s">
        <v>272</v>
      </c>
      <c r="C1087" s="11" t="s">
        <v>679</v>
      </c>
      <c r="D1087" s="72">
        <v>10000000</v>
      </c>
      <c r="E1087" s="12" t="s">
        <v>681</v>
      </c>
      <c r="F1087" s="18"/>
    </row>
    <row r="1088" spans="1:7" ht="30" customHeight="1" outlineLevel="1" x14ac:dyDescent="0.25">
      <c r="A1088" s="7" t="s">
        <v>677</v>
      </c>
      <c r="B1088" s="2" t="s">
        <v>273</v>
      </c>
      <c r="C1088" s="11" t="s">
        <v>679</v>
      </c>
      <c r="D1088" s="72">
        <v>10000000</v>
      </c>
      <c r="E1088" s="12" t="s">
        <v>681</v>
      </c>
      <c r="F1088" s="18"/>
    </row>
    <row r="1089" spans="1:7" ht="30" customHeight="1" outlineLevel="1" x14ac:dyDescent="0.25">
      <c r="A1089" s="7" t="s">
        <v>677</v>
      </c>
      <c r="B1089" s="2" t="s">
        <v>274</v>
      </c>
      <c r="C1089" s="11" t="s">
        <v>679</v>
      </c>
      <c r="D1089" s="72">
        <v>10000000</v>
      </c>
      <c r="E1089" s="12" t="s">
        <v>681</v>
      </c>
      <c r="F1089" s="18"/>
    </row>
    <row r="1090" spans="1:7" ht="30" customHeight="1" outlineLevel="1" x14ac:dyDescent="0.25">
      <c r="A1090" s="7" t="s">
        <v>677</v>
      </c>
      <c r="B1090" s="2" t="s">
        <v>275</v>
      </c>
      <c r="C1090" s="11" t="s">
        <v>679</v>
      </c>
      <c r="D1090" s="72">
        <v>10000000</v>
      </c>
      <c r="E1090" s="12" t="s">
        <v>681</v>
      </c>
      <c r="F1090" s="18"/>
    </row>
    <row r="1091" spans="1:7" ht="30" customHeight="1" x14ac:dyDescent="0.25">
      <c r="A1091" s="7"/>
      <c r="B1091" s="2"/>
      <c r="C1091" s="2"/>
      <c r="D1091" s="1"/>
      <c r="E1091" s="7"/>
      <c r="F1091" s="18"/>
    </row>
    <row r="1092" spans="1:7" ht="30" customHeight="1" x14ac:dyDescent="0.25">
      <c r="A1092" s="149" t="s">
        <v>716</v>
      </c>
      <c r="B1092" s="149"/>
      <c r="C1092" s="149"/>
      <c r="D1092" s="149"/>
      <c r="E1092" s="149"/>
      <c r="F1092" s="149"/>
      <c r="G1092" s="149"/>
    </row>
    <row r="1093" spans="1:7" ht="30" customHeight="1" outlineLevel="1" x14ac:dyDescent="0.25">
      <c r="A1093" s="7" t="s">
        <v>677</v>
      </c>
      <c r="B1093" s="2" t="s">
        <v>276</v>
      </c>
      <c r="C1093" s="2" t="s">
        <v>277</v>
      </c>
      <c r="D1093" s="1">
        <v>7</v>
      </c>
      <c r="E1093" s="12" t="s">
        <v>681</v>
      </c>
      <c r="F1093" s="18"/>
    </row>
    <row r="1094" spans="1:7" ht="30" customHeight="1" outlineLevel="1" x14ac:dyDescent="0.25">
      <c r="A1094" s="7" t="s">
        <v>677</v>
      </c>
      <c r="B1094" s="2" t="s">
        <v>278</v>
      </c>
      <c r="C1094" s="2" t="s">
        <v>277</v>
      </c>
      <c r="D1094" s="1">
        <v>30</v>
      </c>
      <c r="E1094" s="12" t="s">
        <v>681</v>
      </c>
      <c r="F1094" s="18"/>
    </row>
    <row r="1095" spans="1:7" ht="30" customHeight="1" outlineLevel="1" x14ac:dyDescent="0.25">
      <c r="A1095" s="7" t="s">
        <v>677</v>
      </c>
      <c r="B1095" s="2" t="s">
        <v>279</v>
      </c>
      <c r="C1095" s="2" t="s">
        <v>277</v>
      </c>
      <c r="D1095" s="1">
        <v>30</v>
      </c>
      <c r="E1095" s="12" t="s">
        <v>681</v>
      </c>
      <c r="F1095" s="18"/>
    </row>
    <row r="1096" spans="1:7" ht="30" customHeight="1" outlineLevel="1" x14ac:dyDescent="0.25">
      <c r="A1096" s="7" t="s">
        <v>677</v>
      </c>
      <c r="B1096" s="2" t="s">
        <v>280</v>
      </c>
      <c r="C1096" s="2" t="s">
        <v>277</v>
      </c>
      <c r="D1096" s="1">
        <v>30</v>
      </c>
      <c r="E1096" s="12" t="s">
        <v>681</v>
      </c>
      <c r="F1096" s="18"/>
    </row>
    <row r="1097" spans="1:7" ht="30" customHeight="1" outlineLevel="1" x14ac:dyDescent="0.25">
      <c r="A1097" s="7" t="s">
        <v>677</v>
      </c>
      <c r="B1097" s="2" t="s">
        <v>1235</v>
      </c>
      <c r="C1097" s="2" t="s">
        <v>277</v>
      </c>
      <c r="D1097" s="1">
        <v>1</v>
      </c>
      <c r="E1097" s="12" t="s">
        <v>681</v>
      </c>
      <c r="F1097" s="18"/>
    </row>
    <row r="1098" spans="1:7" ht="30" customHeight="1" outlineLevel="1" x14ac:dyDescent="0.25">
      <c r="A1098" s="7" t="s">
        <v>677</v>
      </c>
      <c r="B1098" s="2" t="s">
        <v>1236</v>
      </c>
      <c r="C1098" s="2" t="s">
        <v>277</v>
      </c>
      <c r="D1098" s="1">
        <v>2</v>
      </c>
      <c r="E1098" s="12" t="s">
        <v>681</v>
      </c>
      <c r="F1098" s="18"/>
    </row>
    <row r="1099" spans="1:7" ht="30" customHeight="1" outlineLevel="1" x14ac:dyDescent="0.25">
      <c r="A1099" s="7" t="s">
        <v>677</v>
      </c>
      <c r="B1099" s="2" t="s">
        <v>281</v>
      </c>
      <c r="C1099" s="2" t="s">
        <v>277</v>
      </c>
      <c r="D1099" s="1">
        <v>2</v>
      </c>
      <c r="E1099" s="12" t="s">
        <v>681</v>
      </c>
      <c r="F1099" s="18"/>
    </row>
    <row r="1100" spans="1:7" ht="30" customHeight="1" outlineLevel="1" x14ac:dyDescent="0.25">
      <c r="A1100" s="7" t="s">
        <v>677</v>
      </c>
      <c r="B1100" s="2" t="s">
        <v>282</v>
      </c>
      <c r="C1100" s="2" t="s">
        <v>277</v>
      </c>
      <c r="D1100" s="1">
        <v>2</v>
      </c>
      <c r="E1100" s="12" t="s">
        <v>681</v>
      </c>
      <c r="F1100" s="18"/>
    </row>
    <row r="1101" spans="1:7" ht="30" customHeight="1" outlineLevel="1" x14ac:dyDescent="0.25">
      <c r="A1101" s="7" t="s">
        <v>677</v>
      </c>
      <c r="B1101" s="11" t="s">
        <v>1443</v>
      </c>
      <c r="C1101" s="2" t="s">
        <v>277</v>
      </c>
      <c r="D1101" s="1">
        <v>8</v>
      </c>
      <c r="E1101" s="12" t="s">
        <v>681</v>
      </c>
      <c r="F1101" s="18"/>
    </row>
    <row r="1102" spans="1:7" ht="30" customHeight="1" outlineLevel="1" x14ac:dyDescent="0.25">
      <c r="A1102" s="7" t="s">
        <v>677</v>
      </c>
      <c r="B1102" s="11" t="s">
        <v>1444</v>
      </c>
      <c r="C1102" s="2" t="s">
        <v>277</v>
      </c>
      <c r="D1102" s="1">
        <v>10</v>
      </c>
      <c r="E1102" s="12" t="s">
        <v>681</v>
      </c>
      <c r="F1102" s="18"/>
    </row>
    <row r="1103" spans="1:7" ht="30" customHeight="1" outlineLevel="1" x14ac:dyDescent="0.25">
      <c r="A1103" s="7" t="s">
        <v>677</v>
      </c>
      <c r="B1103" s="11" t="s">
        <v>1445</v>
      </c>
      <c r="C1103" s="2" t="s">
        <v>277</v>
      </c>
      <c r="D1103" s="1">
        <v>20</v>
      </c>
      <c r="E1103" s="12" t="s">
        <v>681</v>
      </c>
      <c r="F1103" s="18"/>
    </row>
    <row r="1104" spans="1:7" ht="30" customHeight="1" outlineLevel="1" x14ac:dyDescent="0.25">
      <c r="A1104" s="7" t="s">
        <v>677</v>
      </c>
      <c r="B1104" s="11" t="s">
        <v>1446</v>
      </c>
      <c r="C1104" s="2" t="s">
        <v>277</v>
      </c>
      <c r="D1104" s="1">
        <v>25</v>
      </c>
      <c r="E1104" s="12" t="s">
        <v>681</v>
      </c>
      <c r="F1104" s="18"/>
    </row>
    <row r="1105" spans="1:6" ht="30" customHeight="1" outlineLevel="1" x14ac:dyDescent="0.25">
      <c r="A1105" s="7" t="s">
        <v>677</v>
      </c>
      <c r="B1105" s="2" t="s">
        <v>283</v>
      </c>
      <c r="C1105" s="2" t="s">
        <v>277</v>
      </c>
      <c r="D1105" s="1">
        <v>30</v>
      </c>
      <c r="E1105" s="12" t="s">
        <v>681</v>
      </c>
      <c r="F1105" s="18"/>
    </row>
    <row r="1106" spans="1:6" ht="30" customHeight="1" outlineLevel="1" x14ac:dyDescent="0.25">
      <c r="A1106" s="7" t="s">
        <v>677</v>
      </c>
      <c r="B1106" s="11" t="s">
        <v>1447</v>
      </c>
      <c r="C1106" s="2" t="s">
        <v>277</v>
      </c>
      <c r="D1106" s="1">
        <v>5</v>
      </c>
      <c r="E1106" s="12" t="s">
        <v>681</v>
      </c>
      <c r="F1106" s="18"/>
    </row>
    <row r="1107" spans="1:6" ht="30" customHeight="1" outlineLevel="1" x14ac:dyDescent="0.25">
      <c r="A1107" s="7" t="s">
        <v>677</v>
      </c>
      <c r="B1107" s="2" t="s">
        <v>284</v>
      </c>
      <c r="C1107" s="2" t="s">
        <v>277</v>
      </c>
      <c r="D1107" s="1">
        <v>35</v>
      </c>
      <c r="E1107" s="12" t="s">
        <v>681</v>
      </c>
      <c r="F1107" s="18"/>
    </row>
    <row r="1108" spans="1:6" ht="30" customHeight="1" outlineLevel="1" x14ac:dyDescent="0.25">
      <c r="A1108" s="7" t="s">
        <v>677</v>
      </c>
      <c r="B1108" s="11" t="s">
        <v>1448</v>
      </c>
      <c r="C1108" s="2" t="s">
        <v>277</v>
      </c>
      <c r="D1108" s="1">
        <v>35</v>
      </c>
      <c r="E1108" s="12" t="s">
        <v>681</v>
      </c>
      <c r="F1108" s="18"/>
    </row>
    <row r="1109" spans="1:6" ht="30" customHeight="1" outlineLevel="1" x14ac:dyDescent="0.25">
      <c r="A1109" s="7" t="s">
        <v>677</v>
      </c>
      <c r="B1109" s="2" t="s">
        <v>285</v>
      </c>
      <c r="C1109" s="2" t="s">
        <v>277</v>
      </c>
      <c r="D1109" s="1">
        <v>40</v>
      </c>
      <c r="E1109" s="12" t="s">
        <v>681</v>
      </c>
      <c r="F1109" s="18"/>
    </row>
    <row r="1110" spans="1:6" ht="30" customHeight="1" x14ac:dyDescent="0.25">
      <c r="A1110" s="7"/>
      <c r="B1110" s="2"/>
      <c r="C1110" s="2"/>
      <c r="D1110" s="1"/>
      <c r="E1110" s="7"/>
      <c r="F1110" s="18"/>
    </row>
  </sheetData>
  <mergeCells count="224">
    <mergeCell ref="A1:E3"/>
    <mergeCell ref="G228:G230"/>
    <mergeCell ref="G403:G404"/>
    <mergeCell ref="G510:G512"/>
    <mergeCell ref="G597:G598"/>
    <mergeCell ref="G207:G208"/>
    <mergeCell ref="G203:G205"/>
    <mergeCell ref="G274:G277"/>
    <mergeCell ref="A6:G6"/>
    <mergeCell ref="A99:G99"/>
    <mergeCell ref="A214:G214"/>
    <mergeCell ref="A317:G317"/>
    <mergeCell ref="A351:G351"/>
    <mergeCell ref="A384:G384"/>
    <mergeCell ref="A397:G397"/>
    <mergeCell ref="A453:G453"/>
    <mergeCell ref="A499:G499"/>
    <mergeCell ref="A1074:G1074"/>
    <mergeCell ref="A1084:G1084"/>
    <mergeCell ref="A1092:G1092"/>
    <mergeCell ref="A538:G538"/>
    <mergeCell ref="A592:G592"/>
    <mergeCell ref="A630:G630"/>
    <mergeCell ref="A663:G663"/>
    <mergeCell ref="A768:G768"/>
    <mergeCell ref="A878:G878"/>
    <mergeCell ref="A938:G938"/>
    <mergeCell ref="A1004:G1004"/>
    <mergeCell ref="A1062:G1062"/>
    <mergeCell ref="G609:G610"/>
    <mergeCell ref="G611:G612"/>
    <mergeCell ref="G613:G614"/>
    <mergeCell ref="G900:G905"/>
    <mergeCell ref="F506:F509"/>
    <mergeCell ref="E506:E509"/>
    <mergeCell ref="E510:E512"/>
    <mergeCell ref="F510:F512"/>
    <mergeCell ref="F480:F483"/>
    <mergeCell ref="G480:G483"/>
    <mergeCell ref="F484:F487"/>
    <mergeCell ref="E484:E487"/>
    <mergeCell ref="E480:E483"/>
    <mergeCell ref="F464:F467"/>
    <mergeCell ref="E464:E467"/>
    <mergeCell ref="E472:E473"/>
    <mergeCell ref="F472:F473"/>
    <mergeCell ref="G472:G473"/>
    <mergeCell ref="G422:G425"/>
    <mergeCell ref="E422:E425"/>
    <mergeCell ref="F456:F459"/>
    <mergeCell ref="E456:E459"/>
    <mergeCell ref="F460:F463"/>
    <mergeCell ref="E460:E463"/>
    <mergeCell ref="F374:F377"/>
    <mergeCell ref="E374:E377"/>
    <mergeCell ref="F418:F421"/>
    <mergeCell ref="E418:E421"/>
    <mergeCell ref="F422:F425"/>
    <mergeCell ref="F361:F364"/>
    <mergeCell ref="E361:E364"/>
    <mergeCell ref="E365:E368"/>
    <mergeCell ref="F365:F368"/>
    <mergeCell ref="F370:F373"/>
    <mergeCell ref="E370:E373"/>
    <mergeCell ref="F329:F332"/>
    <mergeCell ref="F333:F336"/>
    <mergeCell ref="E325:E328"/>
    <mergeCell ref="E329:E332"/>
    <mergeCell ref="E333:E336"/>
    <mergeCell ref="F312:F315"/>
    <mergeCell ref="E312:E315"/>
    <mergeCell ref="F321:F324"/>
    <mergeCell ref="E321:E324"/>
    <mergeCell ref="F325:F328"/>
    <mergeCell ref="F303:F306"/>
    <mergeCell ref="E303:E306"/>
    <mergeCell ref="F307:F311"/>
    <mergeCell ref="E307:E311"/>
    <mergeCell ref="F278:F281"/>
    <mergeCell ref="E278:E281"/>
    <mergeCell ref="F284:F286"/>
    <mergeCell ref="E284:E286"/>
    <mergeCell ref="F293:F296"/>
    <mergeCell ref="E293:E296"/>
    <mergeCell ref="F270:F273"/>
    <mergeCell ref="E270:E273"/>
    <mergeCell ref="F274:F277"/>
    <mergeCell ref="F173:F176"/>
    <mergeCell ref="F181:F184"/>
    <mergeCell ref="F203:F205"/>
    <mergeCell ref="F207:F208"/>
    <mergeCell ref="F297:F300"/>
    <mergeCell ref="E297:E300"/>
    <mergeCell ref="E126:E129"/>
    <mergeCell ref="E161:E172"/>
    <mergeCell ref="E173:E176"/>
    <mergeCell ref="E181:E184"/>
    <mergeCell ref="F108:F111"/>
    <mergeCell ref="F112:F115"/>
    <mergeCell ref="F126:F129"/>
    <mergeCell ref="F161:F172"/>
    <mergeCell ref="F241:F248"/>
    <mergeCell ref="E241:E248"/>
    <mergeCell ref="E92:E93"/>
    <mergeCell ref="F92:F93"/>
    <mergeCell ref="E94:E97"/>
    <mergeCell ref="F94:F97"/>
    <mergeCell ref="E607:E608"/>
    <mergeCell ref="F607:F608"/>
    <mergeCell ref="E597:E598"/>
    <mergeCell ref="E609:E610"/>
    <mergeCell ref="E611:E612"/>
    <mergeCell ref="F609:F610"/>
    <mergeCell ref="F611:F612"/>
    <mergeCell ref="E403:E404"/>
    <mergeCell ref="F403:F404"/>
    <mergeCell ref="E228:E230"/>
    <mergeCell ref="F228:F230"/>
    <mergeCell ref="F593:F596"/>
    <mergeCell ref="E593:E596"/>
    <mergeCell ref="F597:F598"/>
    <mergeCell ref="F599:F602"/>
    <mergeCell ref="E599:E602"/>
    <mergeCell ref="F603:F606"/>
    <mergeCell ref="E603:E606"/>
    <mergeCell ref="F415:F417"/>
    <mergeCell ref="E112:E115"/>
    <mergeCell ref="F84:F87"/>
    <mergeCell ref="E88:E91"/>
    <mergeCell ref="F88:F91"/>
    <mergeCell ref="E7:E10"/>
    <mergeCell ref="F7:F10"/>
    <mergeCell ref="F11:F14"/>
    <mergeCell ref="E11:E14"/>
    <mergeCell ref="E30:E39"/>
    <mergeCell ref="E45:E47"/>
    <mergeCell ref="E54:E57"/>
    <mergeCell ref="F54:F57"/>
    <mergeCell ref="E58:E61"/>
    <mergeCell ref="E62:E65"/>
    <mergeCell ref="F58:F61"/>
    <mergeCell ref="F62:F65"/>
    <mergeCell ref="E80:E83"/>
    <mergeCell ref="F80:F83"/>
    <mergeCell ref="F30:F39"/>
    <mergeCell ref="F41:F44"/>
    <mergeCell ref="E41:E44"/>
    <mergeCell ref="F45:F47"/>
    <mergeCell ref="G769:G770"/>
    <mergeCell ref="F888:F891"/>
    <mergeCell ref="E888:E891"/>
    <mergeCell ref="F892:F895"/>
    <mergeCell ref="E892:E895"/>
    <mergeCell ref="E900:E905"/>
    <mergeCell ref="F900:F905"/>
    <mergeCell ref="E650:E653"/>
    <mergeCell ref="F650:F653"/>
    <mergeCell ref="F697:F700"/>
    <mergeCell ref="E697:E700"/>
    <mergeCell ref="F709:F710"/>
    <mergeCell ref="E709:E710"/>
    <mergeCell ref="F751:F754"/>
    <mergeCell ref="E751:E754"/>
    <mergeCell ref="E949:E952"/>
    <mergeCell ref="F953:F956"/>
    <mergeCell ref="E953:E956"/>
    <mergeCell ref="F1069:F1071"/>
    <mergeCell ref="E1069:E1071"/>
    <mergeCell ref="F1064:F1068"/>
    <mergeCell ref="E1064:E1068"/>
    <mergeCell ref="F909:F914"/>
    <mergeCell ref="E909:E914"/>
    <mergeCell ref="F920:F925"/>
    <mergeCell ref="E920:E925"/>
    <mergeCell ref="F935:F936"/>
    <mergeCell ref="E935:E936"/>
    <mergeCell ref="F927:F934"/>
    <mergeCell ref="E927:E934"/>
    <mergeCell ref="A415:A417"/>
    <mergeCell ref="B415:B417"/>
    <mergeCell ref="C415:C417"/>
    <mergeCell ref="D415:D417"/>
    <mergeCell ref="E415:E417"/>
    <mergeCell ref="F940:F943"/>
    <mergeCell ref="E940:E943"/>
    <mergeCell ref="F945:F946"/>
    <mergeCell ref="E945:E946"/>
    <mergeCell ref="F756:F759"/>
    <mergeCell ref="E756:E759"/>
    <mergeCell ref="F613:F614"/>
    <mergeCell ref="E620:E623"/>
    <mergeCell ref="F620:F623"/>
    <mergeCell ref="E637:E640"/>
    <mergeCell ref="F637:F640"/>
    <mergeCell ref="F641:F644"/>
    <mergeCell ref="E641:E644"/>
    <mergeCell ref="F645:F648"/>
    <mergeCell ref="E645:E648"/>
    <mergeCell ref="E613:E614"/>
    <mergeCell ref="E108:E111"/>
    <mergeCell ref="E84:E87"/>
    <mergeCell ref="G333:G336"/>
    <mergeCell ref="G297:G300"/>
    <mergeCell ref="A907:A908"/>
    <mergeCell ref="G709:G710"/>
    <mergeCell ref="G935:G936"/>
    <mergeCell ref="A996:A998"/>
    <mergeCell ref="G972:G973"/>
    <mergeCell ref="F972:F973"/>
    <mergeCell ref="B907:B908"/>
    <mergeCell ref="C907:C908"/>
    <mergeCell ref="D907:D908"/>
    <mergeCell ref="E906:E908"/>
    <mergeCell ref="F906:F908"/>
    <mergeCell ref="B996:B998"/>
    <mergeCell ref="C996:C998"/>
    <mergeCell ref="D996:D998"/>
    <mergeCell ref="E996:E998"/>
    <mergeCell ref="F996:F998"/>
    <mergeCell ref="A45:A46"/>
    <mergeCell ref="B45:B46"/>
    <mergeCell ref="C45:C46"/>
    <mergeCell ref="D45:D46"/>
    <mergeCell ref="F949:F952"/>
  </mergeCells>
  <dataValidations count="1">
    <dataValidation type="list" allowBlank="1" error="Choose either Owned or Not Owned." prompt="Select status" sqref="A418:A877 A7:A45 A47:A415 A879:A907 A909:A996 A999:A1110" xr:uid="{C1880A79-4BBE-4BB5-97AC-7433729FD68B}">
      <formula1>"Owned,Not Owned"</formula1>
    </dataValidation>
  </dataValidations>
  <pageMargins left="0.75" right="0.75" top="1" bottom="1" header="0.5" footer="0.5"/>
  <pageSetup paperSize="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0CDEB-3F18-4CCF-A613-6A75FB1D352E}">
  <sheetPr codeName="Sheet2">
    <tabColor rgb="FFFF0000"/>
  </sheetPr>
  <dimension ref="A1:N300"/>
  <sheetViews>
    <sheetView workbookViewId="0">
      <selection activeCell="B6" sqref="B6"/>
    </sheetView>
  </sheetViews>
  <sheetFormatPr defaultRowHeight="15" x14ac:dyDescent="0.25"/>
  <cols>
    <col min="1" max="1" width="32.140625" style="16" customWidth="1"/>
    <col min="2" max="2" width="25.7109375" style="14" customWidth="1"/>
    <col min="3" max="3" width="8.28515625" style="14" customWidth="1"/>
    <col min="4" max="4" width="25.7109375" style="14" customWidth="1"/>
    <col min="5" max="5" width="8.28515625" style="14" customWidth="1"/>
    <col min="6" max="6" width="25.7109375" style="14" customWidth="1"/>
    <col min="7" max="7" width="8.28515625" style="14" customWidth="1"/>
    <col min="8" max="8" width="25.7109375" style="14" customWidth="1"/>
    <col min="9" max="9" width="8.28515625" style="14" customWidth="1"/>
    <col min="10" max="10" width="25.7109375" style="14" customWidth="1"/>
    <col min="11" max="11" width="8.28515625" style="14" customWidth="1"/>
    <col min="12" max="12" width="25.7109375" style="14" customWidth="1"/>
    <col min="13" max="13" width="8.28515625" style="14" customWidth="1"/>
    <col min="14" max="14" width="32" style="14" customWidth="1"/>
  </cols>
  <sheetData>
    <row r="1" spans="1:14" ht="29.25" customHeight="1" x14ac:dyDescent="0.25">
      <c r="A1" s="15" t="s">
        <v>807</v>
      </c>
      <c r="B1" s="13" t="s">
        <v>794</v>
      </c>
      <c r="C1" s="13" t="s">
        <v>795</v>
      </c>
      <c r="D1" s="13" t="s">
        <v>796</v>
      </c>
      <c r="E1" s="13" t="s">
        <v>797</v>
      </c>
      <c r="F1" s="13" t="s">
        <v>798</v>
      </c>
      <c r="G1" s="13" t="s">
        <v>799</v>
      </c>
      <c r="H1" s="13" t="s">
        <v>801</v>
      </c>
      <c r="I1" s="13" t="s">
        <v>804</v>
      </c>
      <c r="J1" s="13" t="s">
        <v>800</v>
      </c>
      <c r="K1" s="13" t="s">
        <v>803</v>
      </c>
      <c r="L1" s="13" t="s">
        <v>802</v>
      </c>
      <c r="M1" s="13" t="s">
        <v>805</v>
      </c>
      <c r="N1" s="13" t="s">
        <v>806</v>
      </c>
    </row>
    <row r="2" spans="1:14" ht="90" x14ac:dyDescent="0.25">
      <c r="A2" s="16" t="s">
        <v>1015</v>
      </c>
      <c r="B2" s="14" t="s">
        <v>719</v>
      </c>
      <c r="C2" s="14">
        <v>3</v>
      </c>
      <c r="D2" s="14" t="s">
        <v>720</v>
      </c>
      <c r="E2" s="14">
        <v>5</v>
      </c>
      <c r="F2" s="14" t="s">
        <v>721</v>
      </c>
      <c r="G2" s="14">
        <v>10</v>
      </c>
      <c r="N2" s="14" t="str">
        <f>A2&amp;CHAR(10)&amp;_xlfn.TEXTJOIN(CHAR(10),TRUE,IF(B2&lt;&gt;"",B2&amp;" +"&amp;C2,""),IF(D2&lt;&gt;"",D2&amp;" +"&amp;E2,""),IF(F2&lt;&gt;"",F2&amp;" +"&amp;G2,""),IF(H2&lt;&gt;"",H2&amp;" +"&amp;I2,""),IF(J2&lt;&gt;"",J2&amp;" +"&amp;K2,""),IF(L2&lt;&gt;"",L2&amp;" +"&amp;M2,""))</f>
        <v>Page 1 - Eternal Customized Set [Wedding Set, Santa Set, Musketeer Set, Ancient Fox Set]
[ALL] Magic Damage (%) +3
[ALL] Action Power +5
[ALL] Earned Exp (%) +10</v>
      </c>
    </row>
    <row r="3" spans="1:14" ht="60" x14ac:dyDescent="0.25">
      <c r="A3" s="16" t="s">
        <v>808</v>
      </c>
      <c r="B3" s="14" t="s">
        <v>719</v>
      </c>
      <c r="C3" s="14">
        <v>3</v>
      </c>
      <c r="D3" s="14" t="s">
        <v>720</v>
      </c>
      <c r="E3" s="14">
        <v>5</v>
      </c>
      <c r="F3" s="14" t="s">
        <v>721</v>
      </c>
      <c r="G3" s="14">
        <v>10</v>
      </c>
      <c r="N3" s="14" t="str">
        <f t="shared" ref="N3:N66" si="0">A3&amp;CHAR(10)&amp;_xlfn.TEXTJOIN(CHAR(10),TRUE,IF(B3&lt;&gt;"",B3&amp;" +"&amp;C3,""),IF(D3&lt;&gt;"",D3&amp;" +"&amp;E3,""),IF(F3&lt;&gt;"",F3&amp;" +"&amp;G3,""),IF(H3&lt;&gt;"",H3&amp;" +"&amp;I3,""),IF(J3&lt;&gt;"",J3&amp;" +"&amp;K3,""),IF(L3&lt;&gt;"",L3&amp;" +"&amp;M3,""))</f>
        <v>Page 1 - Eternal Customized Set
[ALL] Magic Damage (%) +3
[ALL] Action Power +5
[ALL] Earned Exp (%) +10</v>
      </c>
    </row>
    <row r="4" spans="1:14" ht="60" x14ac:dyDescent="0.25">
      <c r="A4" s="16" t="s">
        <v>808</v>
      </c>
      <c r="B4" s="14" t="s">
        <v>719</v>
      </c>
      <c r="C4" s="14">
        <v>10</v>
      </c>
      <c r="D4" s="14" t="s">
        <v>722</v>
      </c>
      <c r="E4" s="14">
        <v>500</v>
      </c>
      <c r="F4" s="14" t="s">
        <v>723</v>
      </c>
      <c r="G4" s="14">
        <v>500</v>
      </c>
      <c r="N4" s="14" t="str">
        <f t="shared" si="0"/>
        <v>Page 1 - Eternal Customized Set
[ALL] Magic Damage (%) +10
[ALL] Min. Attack Power +500
[ALL] Max. Attack Power +500</v>
      </c>
    </row>
    <row r="5" spans="1:14" ht="60" x14ac:dyDescent="0.25">
      <c r="A5" s="16" t="s">
        <v>809</v>
      </c>
      <c r="B5" s="14" t="s">
        <v>719</v>
      </c>
      <c r="C5" s="14">
        <v>5</v>
      </c>
      <c r="D5" s="14" t="s">
        <v>722</v>
      </c>
      <c r="E5" s="14">
        <v>500</v>
      </c>
      <c r="F5" s="14" t="s">
        <v>723</v>
      </c>
      <c r="G5" s="14">
        <v>500</v>
      </c>
      <c r="N5" s="14" t="str">
        <f t="shared" si="0"/>
        <v>Page 2 - Eternal Customized Set
[ALL] Magic Damage (%) +5
[ALL] Min. Attack Power +500
[ALL] Max. Attack Power +500</v>
      </c>
    </row>
    <row r="6" spans="1:14" ht="60" x14ac:dyDescent="0.25">
      <c r="A6" s="16" t="s">
        <v>810</v>
      </c>
      <c r="B6" s="14" t="s">
        <v>724</v>
      </c>
      <c r="C6" s="14">
        <v>150</v>
      </c>
      <c r="D6" s="14" t="s">
        <v>725</v>
      </c>
      <c r="E6" s="14">
        <v>150</v>
      </c>
      <c r="F6" s="14" t="s">
        <v>726</v>
      </c>
      <c r="G6" s="14">
        <v>150</v>
      </c>
      <c r="N6" s="14" t="str">
        <f t="shared" si="0"/>
        <v>Symbol Of Destiny
[ALL] Str +150
[ALL] Dex +150
[ALL] Int +150</v>
      </c>
    </row>
    <row r="7" spans="1:14" ht="60" x14ac:dyDescent="0.25">
      <c r="A7" s="16" t="s">
        <v>809</v>
      </c>
      <c r="B7" s="14" t="s">
        <v>719</v>
      </c>
      <c r="C7" s="14">
        <v>30</v>
      </c>
      <c r="D7" s="14" t="s">
        <v>722</v>
      </c>
      <c r="E7" s="14">
        <v>15000</v>
      </c>
      <c r="F7" s="14" t="s">
        <v>723</v>
      </c>
      <c r="G7" s="14">
        <v>15000</v>
      </c>
      <c r="N7" s="14" t="str">
        <f t="shared" si="0"/>
        <v>Page 2 - Eternal Customized Set
[ALL] Magic Damage (%) +30
[ALL] Min. Attack Power +15000
[ALL] Max. Attack Power +15000</v>
      </c>
    </row>
    <row r="8" spans="1:14" ht="60" x14ac:dyDescent="0.25">
      <c r="A8" s="16" t="s">
        <v>1055</v>
      </c>
      <c r="B8" s="14" t="s">
        <v>724</v>
      </c>
      <c r="C8" s="14">
        <v>1500</v>
      </c>
      <c r="D8" s="14" t="s">
        <v>719</v>
      </c>
      <c r="E8" s="14">
        <v>10</v>
      </c>
      <c r="F8" s="14" t="s">
        <v>722</v>
      </c>
      <c r="G8" s="14">
        <v>2000</v>
      </c>
      <c r="N8" s="14" t="str">
        <f t="shared" si="0"/>
        <v>Page 2 - Arthur`s Speciality
[ALL] Str +1500
[ALL] Magic Damage (%) +10
[ALL] Min. Attack Power +2000</v>
      </c>
    </row>
    <row r="9" spans="1:14" ht="60" x14ac:dyDescent="0.25">
      <c r="A9" s="16" t="s">
        <v>811</v>
      </c>
      <c r="B9" s="14" t="s">
        <v>722</v>
      </c>
      <c r="C9" s="14">
        <v>500</v>
      </c>
      <c r="D9" s="14" t="s">
        <v>724</v>
      </c>
      <c r="E9" s="14">
        <v>100</v>
      </c>
      <c r="F9" s="14" t="s">
        <v>726</v>
      </c>
      <c r="G9" s="14">
        <v>50</v>
      </c>
      <c r="N9" s="14" t="str">
        <f t="shared" si="0"/>
        <v>Page 3 - Eternal Customized Set
[ALL] Min. Attack Power +500
[ALL] Str +100
[ALL] Int +50</v>
      </c>
    </row>
    <row r="10" spans="1:14" ht="60" x14ac:dyDescent="0.25">
      <c r="A10" s="16" t="s">
        <v>811</v>
      </c>
      <c r="B10" s="14" t="s">
        <v>719</v>
      </c>
      <c r="C10" s="14">
        <v>5</v>
      </c>
      <c r="D10" s="14" t="s">
        <v>720</v>
      </c>
      <c r="E10" s="14">
        <v>5</v>
      </c>
      <c r="F10" s="14" t="s">
        <v>721</v>
      </c>
      <c r="G10" s="14">
        <v>10</v>
      </c>
      <c r="N10" s="14" t="str">
        <f t="shared" si="0"/>
        <v>Page 3 - Eternal Customized Set
[ALL] Magic Damage (%) +5
[ALL] Action Power +5
[ALL] Earned Exp (%) +10</v>
      </c>
    </row>
    <row r="11" spans="1:14" ht="60" x14ac:dyDescent="0.25">
      <c r="A11" s="16" t="s">
        <v>812</v>
      </c>
      <c r="B11" s="14" t="s">
        <v>719</v>
      </c>
      <c r="C11" s="14">
        <v>10</v>
      </c>
      <c r="D11" s="14" t="s">
        <v>720</v>
      </c>
      <c r="E11" s="14">
        <v>5</v>
      </c>
      <c r="F11" s="14" t="s">
        <v>721</v>
      </c>
      <c r="G11" s="14">
        <v>5</v>
      </c>
      <c r="N11" s="14" t="str">
        <f t="shared" si="0"/>
        <v>Page 4 - Eternal Customized Set
[ALL] Magic Damage (%) +10
[ALL] Action Power +5
[ALL] Earned Exp (%) +5</v>
      </c>
    </row>
    <row r="12" spans="1:14" ht="60" x14ac:dyDescent="0.25">
      <c r="A12" s="16" t="s">
        <v>812</v>
      </c>
      <c r="B12" s="14" t="s">
        <v>719</v>
      </c>
      <c r="C12" s="14">
        <v>10</v>
      </c>
      <c r="D12" s="14" t="s">
        <v>720</v>
      </c>
      <c r="E12" s="14">
        <v>5</v>
      </c>
      <c r="F12" s="14" t="s">
        <v>721</v>
      </c>
      <c r="G12" s="14">
        <v>5</v>
      </c>
      <c r="N12" s="14" t="str">
        <f t="shared" si="0"/>
        <v>Page 4 - Eternal Customized Set
[ALL] Magic Damage (%) +10
[ALL] Action Power +5
[ALL] Earned Exp (%) +5</v>
      </c>
    </row>
    <row r="13" spans="1:14" ht="60" x14ac:dyDescent="0.25">
      <c r="A13" s="16" t="s">
        <v>812</v>
      </c>
      <c r="B13" s="14" t="s">
        <v>719</v>
      </c>
      <c r="C13" s="14">
        <v>10</v>
      </c>
      <c r="D13" s="14" t="s">
        <v>720</v>
      </c>
      <c r="E13" s="14">
        <v>5</v>
      </c>
      <c r="F13" s="14" t="s">
        <v>721</v>
      </c>
      <c r="G13" s="14">
        <v>5</v>
      </c>
      <c r="N13" s="14" t="str">
        <f t="shared" si="0"/>
        <v>Page 4 - Eternal Customized Set
[ALL] Magic Damage (%) +10
[ALL] Action Power +5
[ALL] Earned Exp (%) +5</v>
      </c>
    </row>
    <row r="14" spans="1:14" ht="60" x14ac:dyDescent="0.25">
      <c r="A14" s="16" t="s">
        <v>813</v>
      </c>
      <c r="B14" s="14" t="s">
        <v>719</v>
      </c>
      <c r="C14" s="14">
        <v>7</v>
      </c>
      <c r="D14" s="14" t="s">
        <v>720</v>
      </c>
      <c r="E14" s="14">
        <v>5</v>
      </c>
      <c r="F14" s="14" t="s">
        <v>721</v>
      </c>
      <c r="G14" s="14">
        <v>5</v>
      </c>
      <c r="N14" s="14" t="str">
        <f t="shared" si="0"/>
        <v>Page 5 - Eternal Customized Set
[ALL] Magic Damage (%) +7
[ALL] Action Power +5
[ALL] Earned Exp (%) +5</v>
      </c>
    </row>
    <row r="15" spans="1:14" ht="60" x14ac:dyDescent="0.25">
      <c r="A15" s="16" t="s">
        <v>813</v>
      </c>
      <c r="B15" s="14" t="s">
        <v>719</v>
      </c>
      <c r="C15" s="14">
        <v>7</v>
      </c>
      <c r="D15" s="14" t="s">
        <v>720</v>
      </c>
      <c r="E15" s="14">
        <v>5</v>
      </c>
      <c r="F15" s="14" t="s">
        <v>721</v>
      </c>
      <c r="G15" s="14">
        <v>5</v>
      </c>
      <c r="N15" s="14" t="str">
        <f t="shared" si="0"/>
        <v>Page 5 - Eternal Customized Set
[ALL] Magic Damage (%) +7
[ALL] Action Power +5
[ALL] Earned Exp (%) +5</v>
      </c>
    </row>
    <row r="16" spans="1:14" ht="60" x14ac:dyDescent="0.25">
      <c r="A16" s="16" t="s">
        <v>813</v>
      </c>
      <c r="B16" s="14" t="s">
        <v>719</v>
      </c>
      <c r="C16" s="14">
        <v>7</v>
      </c>
      <c r="D16" s="14" t="s">
        <v>720</v>
      </c>
      <c r="E16" s="14">
        <v>5</v>
      </c>
      <c r="F16" s="14" t="s">
        <v>721</v>
      </c>
      <c r="G16" s="14">
        <v>5</v>
      </c>
      <c r="N16" s="14" t="str">
        <f t="shared" si="0"/>
        <v>Page 5 - Eternal Customized Set
[ALL] Magic Damage (%) +7
[ALL] Action Power +5
[ALL] Earned Exp (%) +5</v>
      </c>
    </row>
    <row r="17" spans="1:14" ht="60" x14ac:dyDescent="0.25">
      <c r="A17" s="16" t="s">
        <v>814</v>
      </c>
      <c r="B17" s="14" t="s">
        <v>719</v>
      </c>
      <c r="C17" s="14">
        <v>7</v>
      </c>
      <c r="D17" s="14" t="s">
        <v>720</v>
      </c>
      <c r="E17" s="14">
        <v>5</v>
      </c>
      <c r="F17" s="14" t="s">
        <v>721</v>
      </c>
      <c r="G17" s="14">
        <v>5</v>
      </c>
      <c r="N17" s="14" t="str">
        <f t="shared" si="0"/>
        <v>Page 6 - Eternal Customized Set
[ALL] Magic Damage (%) +7
[ALL] Action Power +5
[ALL] Earned Exp (%) +5</v>
      </c>
    </row>
    <row r="18" spans="1:14" ht="60" x14ac:dyDescent="0.25">
      <c r="A18" s="16" t="s">
        <v>814</v>
      </c>
      <c r="B18" s="14" t="s">
        <v>719</v>
      </c>
      <c r="C18" s="14">
        <v>10</v>
      </c>
      <c r="D18" s="14" t="s">
        <v>720</v>
      </c>
      <c r="E18" s="14">
        <v>5</v>
      </c>
      <c r="F18" s="14" t="s">
        <v>721</v>
      </c>
      <c r="G18" s="14">
        <v>5</v>
      </c>
      <c r="N18" s="14" t="str">
        <f t="shared" si="0"/>
        <v>Page 6 - Eternal Customized Set
[ALL] Magic Damage (%) +10
[ALL] Action Power +5
[ALL] Earned Exp (%) +5</v>
      </c>
    </row>
    <row r="19" spans="1:14" ht="60" x14ac:dyDescent="0.25">
      <c r="A19" s="16" t="s">
        <v>814</v>
      </c>
      <c r="B19" s="14" t="s">
        <v>724</v>
      </c>
      <c r="C19" s="14">
        <v>250</v>
      </c>
      <c r="D19" s="14" t="s">
        <v>725</v>
      </c>
      <c r="E19" s="14">
        <v>250</v>
      </c>
      <c r="F19" s="14" t="s">
        <v>726</v>
      </c>
      <c r="G19" s="14">
        <v>250</v>
      </c>
      <c r="N19" s="14" t="str">
        <f t="shared" si="0"/>
        <v>Page 6 - Eternal Customized Set
[ALL] Str +250
[ALL] Dex +250
[ALL] Int +250</v>
      </c>
    </row>
    <row r="20" spans="1:14" ht="60" x14ac:dyDescent="0.25">
      <c r="A20" s="16" t="s">
        <v>815</v>
      </c>
      <c r="B20" s="14" t="s">
        <v>719</v>
      </c>
      <c r="C20" s="14">
        <v>3</v>
      </c>
      <c r="D20" s="14" t="s">
        <v>720</v>
      </c>
      <c r="E20" s="14">
        <v>5</v>
      </c>
      <c r="F20" s="14" t="s">
        <v>721</v>
      </c>
      <c r="G20" s="14">
        <v>3</v>
      </c>
      <c r="N20" s="14" t="str">
        <f t="shared" si="0"/>
        <v>Page 7 - Eternal Customized Set
[ALL] Magic Damage (%) +3
[ALL] Action Power +5
[ALL] Earned Exp (%) +3</v>
      </c>
    </row>
    <row r="21" spans="1:14" ht="60" x14ac:dyDescent="0.25">
      <c r="A21" s="16" t="s">
        <v>815</v>
      </c>
      <c r="B21" s="14" t="s">
        <v>719</v>
      </c>
      <c r="C21" s="14">
        <v>15</v>
      </c>
      <c r="D21" s="14" t="s">
        <v>722</v>
      </c>
      <c r="E21" s="14">
        <v>2000</v>
      </c>
      <c r="F21" s="14" t="s">
        <v>723</v>
      </c>
      <c r="G21" s="14">
        <v>2000</v>
      </c>
      <c r="N21" s="14" t="str">
        <f t="shared" si="0"/>
        <v>Page 7 - Eternal Customized Set
[ALL] Magic Damage (%) +15
[ALL] Min. Attack Power +2000
[ALL] Max. Attack Power +2000</v>
      </c>
    </row>
    <row r="22" spans="1:14" ht="60" x14ac:dyDescent="0.25">
      <c r="A22" s="16" t="s">
        <v>815</v>
      </c>
      <c r="B22" s="14" t="s">
        <v>724</v>
      </c>
      <c r="C22" s="14">
        <v>250</v>
      </c>
      <c r="D22" s="14" t="s">
        <v>725</v>
      </c>
      <c r="E22" s="14">
        <v>250</v>
      </c>
      <c r="F22" s="14" t="s">
        <v>726</v>
      </c>
      <c r="G22" s="14">
        <v>250</v>
      </c>
      <c r="N22" s="14" t="str">
        <f t="shared" si="0"/>
        <v>Page 7 - Eternal Customized Set
[ALL] Str +250
[ALL] Dex +250
[ALL] Int +250</v>
      </c>
    </row>
    <row r="23" spans="1:14" ht="60" x14ac:dyDescent="0.25">
      <c r="A23" s="16" t="s">
        <v>816</v>
      </c>
      <c r="B23" s="14" t="s">
        <v>724</v>
      </c>
      <c r="C23" s="14">
        <v>1000</v>
      </c>
      <c r="D23" s="14" t="s">
        <v>725</v>
      </c>
      <c r="E23" s="14">
        <v>1000</v>
      </c>
      <c r="F23" s="14" t="s">
        <v>726</v>
      </c>
      <c r="G23" s="14">
        <v>1000</v>
      </c>
      <c r="N23" s="14" t="str">
        <f t="shared" si="0"/>
        <v>Page 8 - Eternal Customized Set
[ALL] Str +1000
[ALL] Dex +1000
[ALL] Int +1000</v>
      </c>
    </row>
    <row r="24" spans="1:14" ht="60" x14ac:dyDescent="0.25">
      <c r="A24" s="16" t="s">
        <v>816</v>
      </c>
      <c r="B24" s="14" t="s">
        <v>724</v>
      </c>
      <c r="C24" s="14">
        <v>750</v>
      </c>
      <c r="D24" s="14" t="s">
        <v>725</v>
      </c>
      <c r="E24" s="14">
        <v>750</v>
      </c>
      <c r="F24" s="14" t="s">
        <v>719</v>
      </c>
      <c r="G24" s="14">
        <v>5</v>
      </c>
      <c r="N24" s="14" t="str">
        <f t="shared" si="0"/>
        <v>Page 8 - Eternal Customized Set
[ALL] Str +750
[ALL] Dex +750
[ALL] Magic Damage (%) +5</v>
      </c>
    </row>
    <row r="25" spans="1:14" ht="60" x14ac:dyDescent="0.25">
      <c r="A25" s="16" t="s">
        <v>816</v>
      </c>
      <c r="B25" s="14" t="s">
        <v>724</v>
      </c>
      <c r="C25" s="14">
        <v>300</v>
      </c>
      <c r="D25" s="14" t="s">
        <v>725</v>
      </c>
      <c r="E25" s="14">
        <v>200</v>
      </c>
      <c r="F25" s="14" t="s">
        <v>719</v>
      </c>
      <c r="G25" s="14">
        <v>5</v>
      </c>
      <c r="N25" s="14" t="str">
        <f t="shared" si="0"/>
        <v>Page 8 - Eternal Customized Set
[ALL] Str +300
[ALL] Dex +200
[ALL] Magic Damage (%) +5</v>
      </c>
    </row>
    <row r="26" spans="1:14" ht="60" x14ac:dyDescent="0.25">
      <c r="A26" s="16" t="s">
        <v>817</v>
      </c>
      <c r="B26" s="14" t="s">
        <v>731</v>
      </c>
      <c r="C26" s="14">
        <v>400000</v>
      </c>
      <c r="D26" s="14" t="s">
        <v>732</v>
      </c>
      <c r="E26" s="14">
        <v>100000</v>
      </c>
      <c r="F26" s="14" t="s">
        <v>718</v>
      </c>
      <c r="G26" s="14">
        <v>50</v>
      </c>
      <c r="N26" s="14" t="str">
        <f t="shared" si="0"/>
        <v>God Of War
[ALL] HP +400000
[ALL] MP +100000
[ALL] Auto-battle Count +50</v>
      </c>
    </row>
    <row r="27" spans="1:14" ht="60" x14ac:dyDescent="0.25">
      <c r="A27" s="16" t="s">
        <v>818</v>
      </c>
      <c r="B27" s="14" t="s">
        <v>731</v>
      </c>
      <c r="C27" s="14">
        <v>300000</v>
      </c>
      <c r="D27" s="14" t="s">
        <v>732</v>
      </c>
      <c r="E27" s="14">
        <v>75000</v>
      </c>
      <c r="F27" s="14" t="s">
        <v>718</v>
      </c>
      <c r="G27" s="14">
        <v>25</v>
      </c>
      <c r="N27" s="14" t="str">
        <f t="shared" si="0"/>
        <v>Page 9 - Eternal Customized Set
[ALL] HP +300000
[ALL] MP +75000
[ALL] Auto-battle Count +25</v>
      </c>
    </row>
    <row r="28" spans="1:14" ht="90" x14ac:dyDescent="0.25">
      <c r="A28" s="16" t="s">
        <v>819</v>
      </c>
      <c r="B28" s="14" t="s">
        <v>1016</v>
      </c>
      <c r="C28" s="14">
        <v>5</v>
      </c>
      <c r="D28" s="14" t="s">
        <v>1017</v>
      </c>
      <c r="E28" s="14">
        <v>5</v>
      </c>
      <c r="F28" s="14" t="s">
        <v>723</v>
      </c>
      <c r="G28" s="14">
        <v>500</v>
      </c>
      <c r="H28" s="14" t="s">
        <v>729</v>
      </c>
      <c r="I28" s="14">
        <v>10</v>
      </c>
      <c r="J28" s="14" t="s">
        <v>728</v>
      </c>
      <c r="K28" s="14">
        <v>5</v>
      </c>
      <c r="N28" s="14" t="str">
        <f t="shared" si="0"/>
        <v>Lotus
[ALL] Accessory Magic Level (+) +5
[ALL] Transport Magic Level (+) +5
[ALL] Max. Attack Power +500
[ALL] Critical +10
[ALL] Critical Damage (%) +5</v>
      </c>
    </row>
    <row r="29" spans="1:14" ht="60" x14ac:dyDescent="0.25">
      <c r="A29" s="16" t="s">
        <v>820</v>
      </c>
      <c r="B29" s="14" t="s">
        <v>728</v>
      </c>
      <c r="C29" s="14">
        <v>5</v>
      </c>
      <c r="D29" s="14" t="s">
        <v>719</v>
      </c>
      <c r="E29" s="14">
        <v>2</v>
      </c>
      <c r="F29" s="14" t="s">
        <v>721</v>
      </c>
      <c r="G29" s="14">
        <v>3</v>
      </c>
      <c r="N29" s="14" t="str">
        <f t="shared" si="0"/>
        <v>Green Heart
[ALL] Critical Damage (%) +5
[ALL] Magic Damage (%) +2
[ALL] Earned Exp (%) +3</v>
      </c>
    </row>
    <row r="30" spans="1:14" ht="60" x14ac:dyDescent="0.25">
      <c r="A30" s="16" t="s">
        <v>1054</v>
      </c>
      <c r="B30" s="14" t="s">
        <v>729</v>
      </c>
      <c r="C30" s="14">
        <v>10</v>
      </c>
      <c r="D30" s="14" t="s">
        <v>723</v>
      </c>
      <c r="E30" s="14">
        <v>500</v>
      </c>
      <c r="F30" s="14" t="s">
        <v>728</v>
      </c>
      <c r="G30" s="14">
        <v>5</v>
      </c>
      <c r="N30" s="14" t="str">
        <f t="shared" si="0"/>
        <v>The Sweet Maid`s Tools
[ALL] Critical +10
[ALL] Max. Attack Power +500
[ALL] Critical Damage (%) +5</v>
      </c>
    </row>
    <row r="31" spans="1:14" ht="60" x14ac:dyDescent="0.25">
      <c r="A31" s="16" t="s">
        <v>1053</v>
      </c>
      <c r="B31" s="14" t="s">
        <v>729</v>
      </c>
      <c r="C31" s="14">
        <v>2</v>
      </c>
      <c r="D31" s="14" t="s">
        <v>730</v>
      </c>
      <c r="E31" s="14">
        <v>2</v>
      </c>
      <c r="F31" s="14" t="s">
        <v>721</v>
      </c>
      <c r="G31" s="14">
        <v>1</v>
      </c>
      <c r="N31" s="14" t="str">
        <f t="shared" si="0"/>
        <v>The Pretender`s Accessories
[ALL] Critical +2
[ALL] Accuracy +2
[ALL] Earned Exp (%) +1</v>
      </c>
    </row>
    <row r="32" spans="1:14" ht="60" x14ac:dyDescent="0.25">
      <c r="A32" s="16" t="s">
        <v>1052</v>
      </c>
      <c r="B32" s="14" t="s">
        <v>729</v>
      </c>
      <c r="C32" s="14">
        <v>2</v>
      </c>
      <c r="D32" s="14" t="s">
        <v>730</v>
      </c>
      <c r="E32" s="14">
        <v>2</v>
      </c>
      <c r="F32" s="14" t="s">
        <v>721</v>
      </c>
      <c r="G32" s="14">
        <v>1</v>
      </c>
      <c r="N32" s="14" t="str">
        <f t="shared" si="0"/>
        <v>The Pretender`s Weapons
[ALL] Critical +2
[ALL] Accuracy +2
[ALL] Earned Exp (%) +1</v>
      </c>
    </row>
    <row r="33" spans="1:14" ht="60" x14ac:dyDescent="0.25">
      <c r="A33" s="16" t="s">
        <v>821</v>
      </c>
      <c r="B33" s="14" t="s">
        <v>721</v>
      </c>
      <c r="C33" s="14">
        <v>2</v>
      </c>
      <c r="D33" s="14" t="s">
        <v>728</v>
      </c>
      <c r="E33" s="14">
        <v>2</v>
      </c>
      <c r="F33" s="14" t="s">
        <v>719</v>
      </c>
      <c r="G33" s="14">
        <v>2</v>
      </c>
      <c r="N33" s="14" t="str">
        <f t="shared" si="0"/>
        <v>The Moonlight Wizards (Event)
[ALL] Earned Exp (%) +2
[ALL] Critical Damage (%) +2
[ALL] Magic Damage (%) +2</v>
      </c>
    </row>
    <row r="34" spans="1:14" ht="60" x14ac:dyDescent="0.25">
      <c r="A34" s="16" t="s">
        <v>1051</v>
      </c>
      <c r="B34" s="14" t="s">
        <v>721</v>
      </c>
      <c r="C34" s="14">
        <v>20</v>
      </c>
      <c r="D34" s="14" t="s">
        <v>730</v>
      </c>
      <c r="E34" s="14">
        <v>20</v>
      </c>
      <c r="F34" s="14" t="s">
        <v>729</v>
      </c>
      <c r="G34" s="14">
        <v>20</v>
      </c>
      <c r="N34" s="14" t="str">
        <f t="shared" si="0"/>
        <v>The Alcatraz Ruler`s Armor
[ALL] Earned Exp (%) +20
[ALL] Accuracy +20
[ALL] Critical +20</v>
      </c>
    </row>
    <row r="35" spans="1:14" ht="60" x14ac:dyDescent="0.25">
      <c r="A35" s="16" t="s">
        <v>1050</v>
      </c>
      <c r="B35" s="14" t="s">
        <v>719</v>
      </c>
      <c r="C35" s="14">
        <v>5</v>
      </c>
      <c r="D35" s="14" t="s">
        <v>728</v>
      </c>
      <c r="E35" s="14">
        <v>5</v>
      </c>
      <c r="F35" s="14" t="s">
        <v>723</v>
      </c>
      <c r="G35" s="14">
        <v>500</v>
      </c>
      <c r="N35" s="14" t="str">
        <f t="shared" si="0"/>
        <v>The Alcatraz Ruler`s Machine Gun
[ALL] Magic Damage (%) +5
[ALL] Critical Damage (%) +5
[ALL] Max. Attack Power +500</v>
      </c>
    </row>
    <row r="36" spans="1:14" ht="60" x14ac:dyDescent="0.25">
      <c r="A36" s="16" t="s">
        <v>822</v>
      </c>
      <c r="B36" s="14" t="s">
        <v>719</v>
      </c>
      <c r="C36" s="14">
        <v>2</v>
      </c>
      <c r="D36" s="14" t="s">
        <v>728</v>
      </c>
      <c r="E36" s="14">
        <v>2</v>
      </c>
      <c r="F36" s="14" t="s">
        <v>733</v>
      </c>
      <c r="G36" s="14">
        <v>10</v>
      </c>
      <c r="N36" s="14" t="str">
        <f t="shared" si="0"/>
        <v>Exion Exia Decorations
[ALL] Magic Damage (%) +2
[ALL] Critical Damage (%) +2
[ALL] Multi-hit Rate +10</v>
      </c>
    </row>
    <row r="37" spans="1:14" ht="75" x14ac:dyDescent="0.25">
      <c r="A37" s="16" t="s">
        <v>823</v>
      </c>
      <c r="B37" s="14" t="s">
        <v>719</v>
      </c>
      <c r="C37" s="14">
        <v>10</v>
      </c>
      <c r="D37" s="14" t="s">
        <v>733</v>
      </c>
      <c r="E37" s="14">
        <v>10</v>
      </c>
      <c r="F37" s="14" t="s">
        <v>721</v>
      </c>
      <c r="G37" s="14">
        <v>10</v>
      </c>
      <c r="N37" s="14" t="str">
        <f t="shared" si="0"/>
        <v>Hydrangeas Early Summer Butterflies
[ALL] Magic Damage (%) +10
[ALL] Multi-hit Rate +10
[ALL] Earned Exp (%) +10</v>
      </c>
    </row>
    <row r="38" spans="1:14" ht="60" x14ac:dyDescent="0.25">
      <c r="A38" s="16" t="s">
        <v>824</v>
      </c>
      <c r="B38" s="14" t="s">
        <v>719</v>
      </c>
      <c r="C38" s="14">
        <v>10</v>
      </c>
      <c r="D38" s="14" t="s">
        <v>720</v>
      </c>
      <c r="E38" s="14">
        <v>5</v>
      </c>
      <c r="F38" s="14" t="s">
        <v>723</v>
      </c>
      <c r="G38" s="14">
        <v>600</v>
      </c>
      <c r="N38" s="14" t="str">
        <f t="shared" si="0"/>
        <v>Black Moon Horses
[ALL] Magic Damage (%) +10
[ALL] Action Power +5
[ALL] Max. Attack Power +600</v>
      </c>
    </row>
    <row r="39" spans="1:14" ht="60" x14ac:dyDescent="0.25">
      <c r="A39" s="16" t="s">
        <v>825</v>
      </c>
      <c r="B39" s="14" t="s">
        <v>729</v>
      </c>
      <c r="C39" s="14">
        <v>10</v>
      </c>
      <c r="D39" s="14" t="s">
        <v>728</v>
      </c>
      <c r="E39" s="14">
        <v>5</v>
      </c>
      <c r="F39" s="14" t="s">
        <v>733</v>
      </c>
      <c r="G39" s="14">
        <v>5</v>
      </c>
      <c r="N39" s="14" t="str">
        <f t="shared" si="0"/>
        <v>Multicolored Sea Turtles
[ALL] Critical +10
[ALL] Critical Damage (%) +5
[ALL] Multi-hit Rate +5</v>
      </c>
    </row>
    <row r="40" spans="1:14" ht="60" x14ac:dyDescent="0.25">
      <c r="A40" s="16" t="s">
        <v>826</v>
      </c>
      <c r="B40" s="14" t="s">
        <v>728</v>
      </c>
      <c r="C40" s="14">
        <v>2</v>
      </c>
      <c r="D40" s="14" t="s">
        <v>718</v>
      </c>
      <c r="E40" s="14">
        <v>10</v>
      </c>
      <c r="F40" s="14" t="s">
        <v>720</v>
      </c>
      <c r="G40" s="14">
        <v>5</v>
      </c>
      <c r="N40" s="14" t="str">
        <f t="shared" si="0"/>
        <v>Colored Whales
[ALL] Critical Damage (%) +2
[ALL] Auto-battle Count +10
[ALL] Action Power +5</v>
      </c>
    </row>
    <row r="41" spans="1:14" ht="60" x14ac:dyDescent="0.25">
      <c r="A41" s="16" t="s">
        <v>827</v>
      </c>
      <c r="B41" s="14" t="s">
        <v>719</v>
      </c>
      <c r="C41" s="14">
        <v>2</v>
      </c>
      <c r="D41" s="14" t="s">
        <v>722</v>
      </c>
      <c r="E41" s="14">
        <v>100</v>
      </c>
      <c r="F41" s="14" t="s">
        <v>723</v>
      </c>
      <c r="G41" s="14">
        <v>100</v>
      </c>
      <c r="N41" s="14" t="str">
        <f t="shared" si="0"/>
        <v>Harsh Winter Set
[ALL] Magic Damage (%) +2
[ALL] Min. Attack Power +100
[ALL] Max. Attack Power +100</v>
      </c>
    </row>
    <row r="42" spans="1:14" ht="60" x14ac:dyDescent="0.25">
      <c r="A42" s="16" t="s">
        <v>828</v>
      </c>
      <c r="B42" s="14" t="s">
        <v>718</v>
      </c>
      <c r="C42" s="14">
        <v>3</v>
      </c>
      <c r="D42" s="14" t="s">
        <v>735</v>
      </c>
      <c r="E42" s="14">
        <v>2</v>
      </c>
      <c r="F42" s="14" t="s">
        <v>785</v>
      </c>
      <c r="G42" s="14">
        <v>2</v>
      </c>
      <c r="N42" s="14" t="str">
        <f t="shared" si="0"/>
        <v>Winter Set
[ALL] Auto-battle Count +3
[Melee] Accuracy +2
[Ranged] Critical +2</v>
      </c>
    </row>
    <row r="43" spans="1:14" ht="60" x14ac:dyDescent="0.25">
      <c r="A43" s="16" t="s">
        <v>829</v>
      </c>
      <c r="B43" s="14" t="s">
        <v>719</v>
      </c>
      <c r="C43" s="14">
        <v>5</v>
      </c>
      <c r="D43" s="14" t="s">
        <v>730</v>
      </c>
      <c r="E43" s="14">
        <v>10</v>
      </c>
      <c r="F43" s="14" t="s">
        <v>723</v>
      </c>
      <c r="G43" s="14">
        <v>500</v>
      </c>
      <c r="N43" s="14" t="str">
        <f t="shared" si="0"/>
        <v>The Hellfire Demon Set
[ALL] Magic Damage (%) +5
[ALL] Accuracy +10
[ALL] Max. Attack Power +500</v>
      </c>
    </row>
    <row r="44" spans="1:14" ht="75" x14ac:dyDescent="0.25">
      <c r="A44" s="16" t="s">
        <v>830</v>
      </c>
      <c r="B44" s="14" t="s">
        <v>718</v>
      </c>
      <c r="C44" s="14">
        <v>3</v>
      </c>
      <c r="D44" s="14" t="s">
        <v>735</v>
      </c>
      <c r="E44" s="14">
        <v>2</v>
      </c>
      <c r="F44" s="14" t="s">
        <v>785</v>
      </c>
      <c r="G44" s="14">
        <v>2</v>
      </c>
      <c r="N44" s="14" t="str">
        <f t="shared" si="0"/>
        <v>[Brilliant Season Event] The Chaos Demon Set
[ALL] Auto-battle Count +3
[Melee] Accuracy +2
[Ranged] Critical +2</v>
      </c>
    </row>
    <row r="45" spans="1:14" ht="60" x14ac:dyDescent="0.25">
      <c r="A45" s="16" t="s">
        <v>831</v>
      </c>
      <c r="B45" s="14" t="s">
        <v>721</v>
      </c>
      <c r="C45" s="14">
        <v>5</v>
      </c>
      <c r="D45" s="14" t="s">
        <v>722</v>
      </c>
      <c r="E45" s="14">
        <v>1000</v>
      </c>
      <c r="F45" s="14" t="s">
        <v>719</v>
      </c>
      <c r="G45" s="14">
        <v>10</v>
      </c>
      <c r="N45" s="14" t="str">
        <f t="shared" si="0"/>
        <v>The Dream Guardian Set
[ALL] Earned Exp (%) +5
[ALL] Min. Attack Power +1000
[ALL] Magic Damage (%) +10</v>
      </c>
    </row>
    <row r="46" spans="1:14" ht="75" x14ac:dyDescent="0.25">
      <c r="A46" s="16" t="s">
        <v>1049</v>
      </c>
      <c r="B46" s="14" t="s">
        <v>719</v>
      </c>
      <c r="C46" s="14">
        <v>2</v>
      </c>
      <c r="D46" s="14" t="s">
        <v>722</v>
      </c>
      <c r="E46" s="14">
        <v>100</v>
      </c>
      <c r="F46" s="14" t="s">
        <v>723</v>
      </c>
      <c r="G46" s="14">
        <v>100</v>
      </c>
      <c r="N46" s="14" t="str">
        <f t="shared" si="0"/>
        <v>The Black Moon Knight`s Chosen Set
[ALL] Magic Damage (%) +2
[ALL] Min. Attack Power +100
[ALL] Max. Attack Power +100</v>
      </c>
    </row>
    <row r="47" spans="1:14" ht="75" x14ac:dyDescent="0.25">
      <c r="A47" s="16" t="s">
        <v>832</v>
      </c>
      <c r="B47" s="14" t="s">
        <v>718</v>
      </c>
      <c r="C47" s="14">
        <v>3</v>
      </c>
      <c r="D47" s="14" t="s">
        <v>735</v>
      </c>
      <c r="E47" s="14">
        <v>2</v>
      </c>
      <c r="F47" s="14" t="s">
        <v>785</v>
      </c>
      <c r="G47" s="14">
        <v>2</v>
      </c>
      <c r="N47" s="14" t="str">
        <f t="shared" si="0"/>
        <v>[Awesome Seasonal Event] The Black Moon Knight Set
[ALL] Auto-battle Count +3
[Melee] Accuracy +2
[Ranged] Critical +2</v>
      </c>
    </row>
    <row r="48" spans="1:14" ht="60" x14ac:dyDescent="0.25">
      <c r="A48" s="16" t="s">
        <v>833</v>
      </c>
      <c r="B48" s="14" t="s">
        <v>719</v>
      </c>
      <c r="C48" s="14">
        <v>1</v>
      </c>
      <c r="D48" s="14" t="s">
        <v>721</v>
      </c>
      <c r="E48" s="14">
        <v>1</v>
      </c>
      <c r="F48" s="14" t="s">
        <v>718</v>
      </c>
      <c r="G48" s="14">
        <v>10</v>
      </c>
      <c r="N48" s="14" t="str">
        <f t="shared" si="0"/>
        <v>The Halloween Ghoul Bear Set
[ALL] Magic Damage (%) +1
[ALL] Earned Exp (%) +1
[ALL] Auto-battle Count +10</v>
      </c>
    </row>
    <row r="49" spans="1:14" ht="60" x14ac:dyDescent="0.25">
      <c r="A49" s="16" t="s">
        <v>834</v>
      </c>
      <c r="B49" s="14" t="s">
        <v>719</v>
      </c>
      <c r="C49" s="14">
        <v>2</v>
      </c>
      <c r="D49" s="14" t="s">
        <v>722</v>
      </c>
      <c r="E49" s="14">
        <v>100</v>
      </c>
      <c r="F49" s="14" t="s">
        <v>723</v>
      </c>
      <c r="G49" s="14">
        <v>100</v>
      </c>
      <c r="N49" s="14" t="str">
        <f t="shared" si="0"/>
        <v>The Starlight Chaser Set
[ALL] Magic Damage (%) +2
[ALL] Min. Attack Power +100
[ALL] Max. Attack Power +100</v>
      </c>
    </row>
    <row r="50" spans="1:14" ht="75" x14ac:dyDescent="0.25">
      <c r="A50" s="16" t="s">
        <v>835</v>
      </c>
      <c r="B50" s="14" t="s">
        <v>718</v>
      </c>
      <c r="C50" s="14">
        <v>3</v>
      </c>
      <c r="D50" s="14" t="s">
        <v>735</v>
      </c>
      <c r="E50" s="14">
        <v>2</v>
      </c>
      <c r="F50" s="14" t="s">
        <v>785</v>
      </c>
      <c r="G50" s="14">
        <v>2</v>
      </c>
      <c r="N50" s="14" t="str">
        <f t="shared" si="0"/>
        <v>[Awesome Seasonal Event] The Starlight Chaser Set
[ALL] Auto-battle Count +3
[Melee] Accuracy +2
[Ranged] Critical +2</v>
      </c>
    </row>
    <row r="51" spans="1:14" ht="60" x14ac:dyDescent="0.25">
      <c r="A51" s="16" t="s">
        <v>836</v>
      </c>
      <c r="B51" s="14" t="s">
        <v>720</v>
      </c>
      <c r="C51" s="14">
        <v>5</v>
      </c>
      <c r="D51" s="14" t="s">
        <v>721</v>
      </c>
      <c r="E51" s="14">
        <v>10</v>
      </c>
      <c r="F51" s="14" t="s">
        <v>719</v>
      </c>
      <c r="G51" s="14">
        <v>30</v>
      </c>
      <c r="N51" s="14" t="str">
        <f t="shared" si="0"/>
        <v>The Black Knight Set
[ALL] Action Power +5
[ALL] Earned Exp (%) +10
[ALL] Magic Damage (%) +30</v>
      </c>
    </row>
    <row r="52" spans="1:14" ht="75" x14ac:dyDescent="0.25">
      <c r="A52" s="16" t="s">
        <v>1048</v>
      </c>
      <c r="B52" s="14" t="s">
        <v>718</v>
      </c>
      <c r="C52" s="14">
        <v>3</v>
      </c>
      <c r="D52" s="14" t="s">
        <v>735</v>
      </c>
      <c r="E52" s="14">
        <v>2</v>
      </c>
      <c r="F52" s="14" t="s">
        <v>785</v>
      </c>
      <c r="G52" s="14">
        <v>2</v>
      </c>
      <c r="N52" s="14" t="str">
        <f t="shared" si="0"/>
        <v>[Awesome Seasonal Event] The Knight`s Apprentice Set
[ALL] Auto-battle Count +3
[Melee] Accuracy +2
[Ranged] Critical +2</v>
      </c>
    </row>
    <row r="53" spans="1:14" ht="60" x14ac:dyDescent="0.25">
      <c r="A53" s="16" t="s">
        <v>837</v>
      </c>
      <c r="B53" s="14" t="s">
        <v>719</v>
      </c>
      <c r="C53" s="14">
        <v>2</v>
      </c>
      <c r="D53" s="14" t="s">
        <v>722</v>
      </c>
      <c r="E53" s="14">
        <v>100</v>
      </c>
      <c r="F53" s="14" t="s">
        <v>723</v>
      </c>
      <c r="G53" s="14">
        <v>100</v>
      </c>
      <c r="N53" s="14" t="str">
        <f t="shared" si="0"/>
        <v>Beach Vacation
[ALL] Magic Damage (%) +2
[ALL] Min. Attack Power +100
[ALL] Max. Attack Power +100</v>
      </c>
    </row>
    <row r="54" spans="1:14" ht="60" x14ac:dyDescent="0.25">
      <c r="A54" s="16" t="s">
        <v>1013</v>
      </c>
      <c r="B54" s="14" t="s">
        <v>718</v>
      </c>
      <c r="C54" s="14">
        <v>3</v>
      </c>
      <c r="D54" s="14" t="s">
        <v>735</v>
      </c>
      <c r="E54" s="14">
        <v>2</v>
      </c>
      <c r="F54" s="14" t="s">
        <v>785</v>
      </c>
      <c r="G54" s="14">
        <v>2</v>
      </c>
      <c r="N54" s="14" t="str">
        <f t="shared" si="0"/>
        <v>Beach Vacation [No Trade]
[ALL] Auto-battle Count +3
[Melee] Accuracy +2
[Ranged] Critical +2</v>
      </c>
    </row>
    <row r="55" spans="1:14" ht="60" x14ac:dyDescent="0.25">
      <c r="A55" s="16" t="s">
        <v>838</v>
      </c>
      <c r="B55" s="14" t="s">
        <v>718</v>
      </c>
      <c r="C55" s="14">
        <v>5</v>
      </c>
      <c r="D55" s="14" t="s">
        <v>722</v>
      </c>
      <c r="E55" s="14">
        <v>200</v>
      </c>
      <c r="F55" s="14" t="s">
        <v>723</v>
      </c>
      <c r="G55" s="14">
        <v>200</v>
      </c>
      <c r="N55" s="14" t="str">
        <f t="shared" si="0"/>
        <v>Beachwear
[ALL] Auto-battle Count +5
[ALL] Min. Attack Power +200
[ALL] Max. Attack Power +200</v>
      </c>
    </row>
    <row r="56" spans="1:14" ht="75" x14ac:dyDescent="0.25">
      <c r="A56" s="16" t="s">
        <v>839</v>
      </c>
      <c r="B56" s="14" t="s">
        <v>719</v>
      </c>
      <c r="C56" s="14">
        <v>5</v>
      </c>
      <c r="D56" s="14" t="s">
        <v>730</v>
      </c>
      <c r="E56" s="14">
        <v>10</v>
      </c>
      <c r="F56" s="14" t="s">
        <v>723</v>
      </c>
      <c r="G56" s="14">
        <v>500</v>
      </c>
      <c r="N56" s="14" t="str">
        <f t="shared" si="0"/>
        <v>Gorgeous Early Summer Hydrangea
[ALL] Magic Damage (%) +5
[ALL] Accuracy +10
[ALL] Max. Attack Power +500</v>
      </c>
    </row>
    <row r="57" spans="1:14" ht="60" x14ac:dyDescent="0.25">
      <c r="A57" s="16" t="s">
        <v>840</v>
      </c>
      <c r="B57" s="14" t="s">
        <v>728</v>
      </c>
      <c r="C57" s="14">
        <v>5</v>
      </c>
      <c r="D57" s="14" t="s">
        <v>729</v>
      </c>
      <c r="E57" s="14">
        <v>10</v>
      </c>
      <c r="F57" s="14" t="s">
        <v>723</v>
      </c>
      <c r="G57" s="14">
        <v>500</v>
      </c>
      <c r="N57" s="14" t="str">
        <f t="shared" si="0"/>
        <v>Early Summer Hydrangea Set
[ALL] Critical Damage (%) +5
[ALL] Critical +10
[ALL] Max. Attack Power +500</v>
      </c>
    </row>
    <row r="58" spans="1:14" ht="60" x14ac:dyDescent="0.25">
      <c r="A58" s="16" t="s">
        <v>1047</v>
      </c>
      <c r="B58" s="14" t="s">
        <v>721</v>
      </c>
      <c r="C58" s="14">
        <v>2</v>
      </c>
      <c r="D58" s="14" t="s">
        <v>718</v>
      </c>
      <c r="E58" s="14">
        <v>5</v>
      </c>
      <c r="F58" s="14" t="s">
        <v>719</v>
      </c>
      <c r="G58" s="14">
        <v>2</v>
      </c>
      <c r="N58" s="14" t="str">
        <f t="shared" si="0"/>
        <v>Shiny Sheriff`s Badges
[ALL] Earned Exp (%) +2
[ALL] Auto-battle Count +5
[ALL] Magic Damage (%) +2</v>
      </c>
    </row>
    <row r="59" spans="1:14" ht="60" x14ac:dyDescent="0.25">
      <c r="A59" s="16" t="s">
        <v>841</v>
      </c>
      <c r="B59" s="14" t="s">
        <v>721</v>
      </c>
      <c r="C59" s="14">
        <v>2</v>
      </c>
      <c r="D59" s="14" t="s">
        <v>718</v>
      </c>
      <c r="E59" s="14">
        <v>5</v>
      </c>
      <c r="F59" s="14" t="s">
        <v>719</v>
      </c>
      <c r="G59" s="14">
        <v>2</v>
      </c>
      <c r="N59" s="14" t="str">
        <f t="shared" si="0"/>
        <v>Deep Sea Shell Jewelry
[ALL] Earned Exp (%) +2
[ALL] Auto-battle Count +5
[ALL] Magic Damage (%) +2</v>
      </c>
    </row>
    <row r="60" spans="1:14" ht="60" x14ac:dyDescent="0.25">
      <c r="A60" s="16" t="s">
        <v>842</v>
      </c>
      <c r="B60" s="14" t="s">
        <v>719</v>
      </c>
      <c r="C60" s="14">
        <v>2</v>
      </c>
      <c r="D60" s="14" t="s">
        <v>722</v>
      </c>
      <c r="E60" s="14">
        <v>100</v>
      </c>
      <c r="F60" s="14" t="s">
        <v>763</v>
      </c>
      <c r="G60" s="14">
        <v>100</v>
      </c>
      <c r="N60" s="14" t="str">
        <f t="shared" si="0"/>
        <v>Midnight Idol
[ALL] Magic Damage (%) +2
[ALL] Min. Attack Power +100
[Magic] Max. Attack Power +100</v>
      </c>
    </row>
    <row r="61" spans="1:14" ht="60" x14ac:dyDescent="0.25">
      <c r="A61" s="16" t="s">
        <v>843</v>
      </c>
      <c r="B61" s="14" t="s">
        <v>718</v>
      </c>
      <c r="C61" s="14">
        <v>3</v>
      </c>
      <c r="D61" s="14" t="s">
        <v>735</v>
      </c>
      <c r="E61" s="14">
        <v>2</v>
      </c>
      <c r="F61" s="14" t="s">
        <v>785</v>
      </c>
      <c r="G61" s="14">
        <v>2</v>
      </c>
      <c r="N61" s="14" t="str">
        <f t="shared" si="0"/>
        <v>Chic Idol
[ALL] Auto-battle Count +3
[Melee] Accuracy +2
[Ranged] Critical +2</v>
      </c>
    </row>
    <row r="62" spans="1:14" ht="60" x14ac:dyDescent="0.25">
      <c r="A62" s="16" t="s">
        <v>844</v>
      </c>
      <c r="B62" s="14" t="s">
        <v>759</v>
      </c>
      <c r="C62" s="14">
        <v>500</v>
      </c>
      <c r="D62" s="14" t="s">
        <v>768</v>
      </c>
      <c r="E62" s="14">
        <v>10</v>
      </c>
      <c r="F62" s="14" t="s">
        <v>771</v>
      </c>
      <c r="G62" s="14">
        <v>20</v>
      </c>
      <c r="N62" s="14" t="str">
        <f t="shared" si="0"/>
        <v>Archmage
[Magic] Int +500
[Magic] Accuracy +10
[Magic] Magic Damage (%) +20</v>
      </c>
    </row>
    <row r="63" spans="1:14" ht="60" x14ac:dyDescent="0.25">
      <c r="A63" s="16" t="s">
        <v>845</v>
      </c>
      <c r="B63" s="14" t="s">
        <v>779</v>
      </c>
      <c r="C63" s="14">
        <v>500</v>
      </c>
      <c r="D63" s="14" t="s">
        <v>785</v>
      </c>
      <c r="E63" s="14">
        <v>10</v>
      </c>
      <c r="F63" s="14" t="s">
        <v>793</v>
      </c>
      <c r="G63" s="14">
        <v>20</v>
      </c>
      <c r="N63" s="14" t="str">
        <f t="shared" si="0"/>
        <v>Far Battle
[Ranged] Dex +500
[Ranged] Critical +10
[Ranged] Critical Damage (%) +20</v>
      </c>
    </row>
    <row r="64" spans="1:14" ht="60" x14ac:dyDescent="0.25">
      <c r="A64" s="16" t="s">
        <v>846</v>
      </c>
      <c r="B64" s="14" t="s">
        <v>742</v>
      </c>
      <c r="C64" s="14">
        <v>500</v>
      </c>
      <c r="D64" s="14" t="s">
        <v>735</v>
      </c>
      <c r="E64" s="14">
        <v>10</v>
      </c>
      <c r="F64" s="14" t="s">
        <v>755</v>
      </c>
      <c r="G64" s="14">
        <v>20</v>
      </c>
      <c r="N64" s="14" t="str">
        <f t="shared" si="0"/>
        <v>Near Fight
[Melee] Str +500
[Melee] Accuracy +10
[Melee] Critical Damage (%) +20</v>
      </c>
    </row>
    <row r="65" spans="1:14" ht="60" x14ac:dyDescent="0.25">
      <c r="A65" s="16" t="s">
        <v>847</v>
      </c>
      <c r="B65" s="14" t="s">
        <v>719</v>
      </c>
      <c r="C65" s="14">
        <v>2</v>
      </c>
      <c r="D65" s="14" t="s">
        <v>722</v>
      </c>
      <c r="E65" s="14">
        <v>100</v>
      </c>
      <c r="F65" s="14" t="s">
        <v>723</v>
      </c>
      <c r="G65" s="14">
        <v>100</v>
      </c>
      <c r="N65" s="14" t="str">
        <f t="shared" si="0"/>
        <v>Wild West Robber
[ALL] Magic Damage (%) +2
[ALL] Min. Attack Power +100
[ALL] Max. Attack Power +100</v>
      </c>
    </row>
    <row r="66" spans="1:14" ht="60" x14ac:dyDescent="0.25">
      <c r="A66" s="16" t="s">
        <v>848</v>
      </c>
      <c r="B66" s="14" t="s">
        <v>718</v>
      </c>
      <c r="C66" s="14">
        <v>3</v>
      </c>
      <c r="D66" s="14" t="s">
        <v>779</v>
      </c>
      <c r="E66" s="14">
        <v>80</v>
      </c>
      <c r="F66" s="14" t="s">
        <v>721</v>
      </c>
      <c r="G66" s="14">
        <v>3</v>
      </c>
      <c r="N66" s="14" t="str">
        <f t="shared" si="0"/>
        <v>Small Hooligan
[ALL] Auto-battle Count +3
[Ranged] Dex +80
[ALL] Earned Exp (%) +3</v>
      </c>
    </row>
    <row r="67" spans="1:14" ht="60" x14ac:dyDescent="0.25">
      <c r="A67" s="16" t="s">
        <v>849</v>
      </c>
      <c r="B67" s="14" t="s">
        <v>721</v>
      </c>
      <c r="C67" s="14">
        <v>3</v>
      </c>
      <c r="D67" s="14" t="s">
        <v>722</v>
      </c>
      <c r="E67" s="14">
        <v>500</v>
      </c>
      <c r="F67" s="14" t="s">
        <v>719</v>
      </c>
      <c r="G67" s="14">
        <v>2</v>
      </c>
      <c r="N67" s="14" t="str">
        <f t="shared" ref="N67:N130" si="1">A67&amp;CHAR(10)&amp;_xlfn.TEXTJOIN(CHAR(10),TRUE,IF(B67&lt;&gt;"",B67&amp;" +"&amp;C67,""),IF(D67&lt;&gt;"",D67&amp;" +"&amp;E67,""),IF(F67&lt;&gt;"",F67&amp;" +"&amp;G67,""),IF(H67&lt;&gt;"",H67&amp;" +"&amp;I67,""),IF(J67&lt;&gt;"",J67&amp;" +"&amp;K67,""),IF(L67&lt;&gt;"",L67&amp;" +"&amp;M67,""))</f>
        <v>Red Heart
[ALL] Earned Exp (%) +3
[ALL] Min. Attack Power +500
[ALL] Magic Damage (%) +2</v>
      </c>
    </row>
    <row r="68" spans="1:14" ht="60" x14ac:dyDescent="0.25">
      <c r="A68" s="16" t="s">
        <v>850</v>
      </c>
      <c r="B68" s="14" t="s">
        <v>719</v>
      </c>
      <c r="C68" s="14">
        <v>2</v>
      </c>
      <c r="D68" s="14" t="s">
        <v>722</v>
      </c>
      <c r="E68" s="14">
        <v>100</v>
      </c>
      <c r="F68" s="14" t="s">
        <v>723</v>
      </c>
      <c r="G68" s="14">
        <v>100</v>
      </c>
      <c r="N68" s="14" t="str">
        <f t="shared" si="1"/>
        <v>Elite Uniform
[ALL] Magic Damage (%) +2
[ALL] Min. Attack Power +100
[ALL] Max. Attack Power +100</v>
      </c>
    </row>
    <row r="69" spans="1:14" ht="60" x14ac:dyDescent="0.25">
      <c r="A69" s="16" t="s">
        <v>851</v>
      </c>
      <c r="B69" s="14" t="s">
        <v>718</v>
      </c>
      <c r="C69" s="14">
        <v>3</v>
      </c>
      <c r="D69" s="14" t="s">
        <v>742</v>
      </c>
      <c r="E69" s="14">
        <v>150</v>
      </c>
      <c r="F69" s="14" t="s">
        <v>745</v>
      </c>
      <c r="G69" s="14">
        <v>50</v>
      </c>
      <c r="N69" s="14" t="str">
        <f t="shared" si="1"/>
        <v>Freshman
[ALL] Auto-battle Count +3
[Melee] Str +150
[Melee] Vit +50</v>
      </c>
    </row>
    <row r="70" spans="1:14" ht="60" x14ac:dyDescent="0.25">
      <c r="A70" s="16" t="s">
        <v>1046</v>
      </c>
      <c r="B70" s="14" t="s">
        <v>719</v>
      </c>
      <c r="C70" s="14">
        <v>2</v>
      </c>
      <c r="D70" s="14" t="s">
        <v>722</v>
      </c>
      <c r="E70" s="14">
        <v>100</v>
      </c>
      <c r="F70" s="14" t="s">
        <v>723</v>
      </c>
      <c r="G70" s="14">
        <v>100</v>
      </c>
      <c r="N70" s="14" t="str">
        <f t="shared" si="1"/>
        <v>Valentine`s Day Love Wizard Set
[ALL] Magic Damage (%) +2
[ALL] Min. Attack Power +100
[ALL] Max. Attack Power +100</v>
      </c>
    </row>
    <row r="71" spans="1:14" ht="45" x14ac:dyDescent="0.25">
      <c r="A71" s="16" t="s">
        <v>852</v>
      </c>
      <c r="B71" s="14" t="s">
        <v>718</v>
      </c>
      <c r="C71" s="14">
        <v>3</v>
      </c>
      <c r="F71" s="14" t="s">
        <v>745</v>
      </c>
      <c r="G71" s="14">
        <v>50</v>
      </c>
      <c r="N71" s="14" t="str">
        <f t="shared" si="1"/>
        <v>Day Love Wizard Set
[ALL] Auto-battle Count +3
[Melee] Vit +50</v>
      </c>
    </row>
    <row r="72" spans="1:14" ht="60" x14ac:dyDescent="0.25">
      <c r="A72" s="16" t="s">
        <v>853</v>
      </c>
      <c r="B72" s="14" t="s">
        <v>718</v>
      </c>
      <c r="C72" s="14">
        <v>10</v>
      </c>
      <c r="D72" s="14" t="s">
        <v>722</v>
      </c>
      <c r="E72" s="14">
        <v>150</v>
      </c>
      <c r="F72" s="14" t="s">
        <v>723</v>
      </c>
      <c r="G72" s="14">
        <v>150</v>
      </c>
      <c r="N72" s="14" t="str">
        <f t="shared" si="1"/>
        <v>Gothic Collection
[ALL] Auto-battle Count +10
[ALL] Min. Attack Power +150
[ALL] Max. Attack Power +150</v>
      </c>
    </row>
    <row r="73" spans="1:14" ht="60" x14ac:dyDescent="0.25">
      <c r="A73" s="16" t="s">
        <v>854</v>
      </c>
      <c r="B73" s="14" t="s">
        <v>720</v>
      </c>
      <c r="C73" s="14">
        <v>5</v>
      </c>
      <c r="D73" s="14" t="s">
        <v>721</v>
      </c>
      <c r="E73" s="14">
        <v>10</v>
      </c>
      <c r="F73" s="14" t="s">
        <v>719</v>
      </c>
      <c r="G73" s="14">
        <v>25</v>
      </c>
      <c r="N73" s="14" t="str">
        <f t="shared" si="1"/>
        <v>Christmas Night 2025
[ALL] Action Power +5
[ALL] Earned Exp (%) +10
[ALL] Magic Damage (%) +25</v>
      </c>
    </row>
    <row r="74" spans="1:14" ht="45" x14ac:dyDescent="0.25">
      <c r="A74" s="16" t="s">
        <v>855</v>
      </c>
      <c r="B74" s="14" t="s">
        <v>718</v>
      </c>
      <c r="C74" s="14">
        <v>3</v>
      </c>
      <c r="F74" s="14" t="s">
        <v>745</v>
      </c>
      <c r="G74" s="14">
        <v>50</v>
      </c>
      <c r="N74" s="14" t="str">
        <f t="shared" si="1"/>
        <v>Winter 2025
[ALL] Auto-battle Count +3
[Melee] Vit +50</v>
      </c>
    </row>
    <row r="75" spans="1:14" ht="60" x14ac:dyDescent="0.25">
      <c r="A75" s="16" t="s">
        <v>856</v>
      </c>
      <c r="B75" s="14" t="s">
        <v>719</v>
      </c>
      <c r="C75" s="14">
        <v>5</v>
      </c>
      <c r="D75" s="14" t="s">
        <v>722</v>
      </c>
      <c r="E75" s="14">
        <v>100</v>
      </c>
      <c r="F75" s="14" t="s">
        <v>723</v>
      </c>
      <c r="G75" s="14">
        <v>100</v>
      </c>
      <c r="N75" s="14" t="str">
        <f t="shared" si="1"/>
        <v>Sleepy Fly
[ALL] Magic Damage (%) +5
[ALL] Min. Attack Power +100
[ALL] Max. Attack Power +100</v>
      </c>
    </row>
    <row r="76" spans="1:14" ht="60" x14ac:dyDescent="0.25">
      <c r="A76" s="16" t="s">
        <v>857</v>
      </c>
      <c r="B76" s="14" t="s">
        <v>718</v>
      </c>
      <c r="C76" s="14">
        <v>3</v>
      </c>
      <c r="D76" s="14" t="s">
        <v>779</v>
      </c>
      <c r="E76" s="14">
        <v>80</v>
      </c>
      <c r="F76" s="14" t="s">
        <v>721</v>
      </c>
      <c r="G76" s="14">
        <v>3</v>
      </c>
      <c r="N76" s="14" t="str">
        <f t="shared" si="1"/>
        <v>Dream Interpretation
[ALL] Auto-battle Count +3
[Ranged] Dex +80
[ALL] Earned Exp (%) +3</v>
      </c>
    </row>
    <row r="77" spans="1:14" ht="60" x14ac:dyDescent="0.25">
      <c r="A77" s="16" t="s">
        <v>858</v>
      </c>
      <c r="B77" s="14" t="s">
        <v>719</v>
      </c>
      <c r="C77" s="14">
        <v>5</v>
      </c>
      <c r="D77" s="14" t="s">
        <v>722</v>
      </c>
      <c r="E77" s="14">
        <v>100</v>
      </c>
      <c r="F77" s="14" t="s">
        <v>723</v>
      </c>
      <c r="G77" s="14">
        <v>100</v>
      </c>
      <c r="N77" s="14" t="str">
        <f t="shared" si="1"/>
        <v>Squirrel Trouble
[ALL] Magic Damage (%) +5
[ALL] Min. Attack Power +100
[ALL] Max. Attack Power +100</v>
      </c>
    </row>
    <row r="78" spans="1:14" ht="45" x14ac:dyDescent="0.25">
      <c r="A78" s="16" t="s">
        <v>859</v>
      </c>
      <c r="B78" s="14" t="s">
        <v>718</v>
      </c>
      <c r="C78" s="14">
        <v>3</v>
      </c>
      <c r="F78" s="14" t="s">
        <v>745</v>
      </c>
      <c r="G78" s="14">
        <v>50</v>
      </c>
      <c r="N78" s="14" t="str">
        <f t="shared" si="1"/>
        <v>Squirrel
[ALL] Auto-battle Count +3
[Melee] Vit +50</v>
      </c>
    </row>
    <row r="79" spans="1:14" ht="60" x14ac:dyDescent="0.25">
      <c r="A79" s="16" t="s">
        <v>860</v>
      </c>
      <c r="B79" s="14" t="s">
        <v>720</v>
      </c>
      <c r="C79" s="14">
        <v>5</v>
      </c>
      <c r="D79" s="14" t="s">
        <v>719</v>
      </c>
      <c r="E79" s="14">
        <v>10</v>
      </c>
      <c r="F79" s="14" t="s">
        <v>728</v>
      </c>
      <c r="G79" s="14">
        <v>2</v>
      </c>
      <c r="N79" s="14" t="str">
        <f t="shared" si="1"/>
        <v>Deathwalker
[ALL] Action Power +5
[ALL] Magic Damage (%) +10
[ALL] Critical Damage (%) +2</v>
      </c>
    </row>
    <row r="80" spans="1:14" ht="60" x14ac:dyDescent="0.25">
      <c r="A80" s="16" t="s">
        <v>861</v>
      </c>
      <c r="B80" s="14" t="s">
        <v>718</v>
      </c>
      <c r="C80" s="14">
        <v>3</v>
      </c>
      <c r="D80" s="14" t="s">
        <v>779</v>
      </c>
      <c r="E80" s="14">
        <v>80</v>
      </c>
      <c r="F80" s="14" t="s">
        <v>721</v>
      </c>
      <c r="G80" s="14">
        <v>5</v>
      </c>
      <c r="N80" s="14" t="str">
        <f t="shared" si="1"/>
        <v>Nightmare Knight
[ALL] Auto-battle Count +3
[Ranged] Dex +80
[ALL] Earned Exp (%) +5</v>
      </c>
    </row>
    <row r="81" spans="1:14" ht="60" x14ac:dyDescent="0.25">
      <c r="A81" s="16" t="s">
        <v>862</v>
      </c>
      <c r="B81" s="14" t="s">
        <v>719</v>
      </c>
      <c r="C81" s="14">
        <v>3</v>
      </c>
      <c r="D81" s="14" t="s">
        <v>722</v>
      </c>
      <c r="E81" s="14">
        <v>100</v>
      </c>
      <c r="F81" s="14" t="s">
        <v>723</v>
      </c>
      <c r="G81" s="14">
        <v>100</v>
      </c>
      <c r="N81" s="14" t="str">
        <f t="shared" si="1"/>
        <v>Shaman
[ALL] Magic Damage (%) +3
[ALL] Min. Attack Power +100
[ALL] Max. Attack Power +100</v>
      </c>
    </row>
    <row r="82" spans="1:14" ht="60" x14ac:dyDescent="0.25">
      <c r="A82" s="16" t="s">
        <v>863</v>
      </c>
      <c r="B82" s="14" t="s">
        <v>718</v>
      </c>
      <c r="C82" s="14">
        <v>3</v>
      </c>
      <c r="D82" s="14" t="s">
        <v>779</v>
      </c>
      <c r="E82" s="14">
        <v>80</v>
      </c>
      <c r="F82" s="14" t="s">
        <v>721</v>
      </c>
      <c r="G82" s="14">
        <v>3</v>
      </c>
      <c r="N82" s="14" t="str">
        <f t="shared" si="1"/>
        <v>Spirit
[ALL] Auto-battle Count +3
[Ranged] Dex +80
[ALL] Earned Exp (%) +3</v>
      </c>
    </row>
    <row r="83" spans="1:14" ht="60" x14ac:dyDescent="0.25">
      <c r="A83" s="16" t="s">
        <v>864</v>
      </c>
      <c r="B83" s="14" t="s">
        <v>727</v>
      </c>
      <c r="C83" s="14">
        <v>150</v>
      </c>
      <c r="D83" s="14" t="s">
        <v>731</v>
      </c>
      <c r="E83" s="14">
        <v>1000</v>
      </c>
      <c r="F83" s="14" t="s">
        <v>720</v>
      </c>
      <c r="G83" s="14">
        <v>2</v>
      </c>
      <c r="N83" s="14" t="str">
        <f t="shared" si="1"/>
        <v>Chuseok
[ALL] Vit +150
[ALL] HP +1000
[ALL] Action Power +2</v>
      </c>
    </row>
    <row r="84" spans="1:14" ht="60" x14ac:dyDescent="0.25">
      <c r="A84" s="16" t="s">
        <v>865</v>
      </c>
      <c r="B84" s="14" t="s">
        <v>724</v>
      </c>
      <c r="C84" s="14">
        <v>50</v>
      </c>
      <c r="D84" s="14" t="s">
        <v>725</v>
      </c>
      <c r="E84" s="14">
        <v>50</v>
      </c>
      <c r="F84" s="14" t="s">
        <v>726</v>
      </c>
      <c r="G84" s="14">
        <v>50</v>
      </c>
      <c r="N84" s="14" t="str">
        <f t="shared" si="1"/>
        <v>Hainan Fairyland
[ALL] Str +50
[ALL] Dex +50
[ALL] Int +50</v>
      </c>
    </row>
    <row r="85" spans="1:14" ht="60" x14ac:dyDescent="0.25">
      <c r="A85" s="16" t="s">
        <v>866</v>
      </c>
      <c r="B85" s="14" t="s">
        <v>720</v>
      </c>
      <c r="C85" s="14">
        <v>5</v>
      </c>
      <c r="D85" s="14" t="s">
        <v>721</v>
      </c>
      <c r="E85" s="14">
        <v>10</v>
      </c>
      <c r="F85" s="14" t="s">
        <v>719</v>
      </c>
      <c r="G85" s="14">
        <v>3</v>
      </c>
      <c r="N85" s="14" t="str">
        <f t="shared" si="1"/>
        <v>Mad Berserker
[ALL] Action Power +5
[ALL] Earned Exp (%) +10
[ALL] Magic Damage (%) +3</v>
      </c>
    </row>
    <row r="86" spans="1:14" ht="60" x14ac:dyDescent="0.25">
      <c r="A86" s="16" t="s">
        <v>867</v>
      </c>
      <c r="B86" s="14" t="s">
        <v>718</v>
      </c>
      <c r="C86" s="14">
        <v>3</v>
      </c>
      <c r="D86" s="14" t="s">
        <v>759</v>
      </c>
      <c r="E86" s="14">
        <v>500</v>
      </c>
      <c r="F86" s="14" t="s">
        <v>721</v>
      </c>
      <c r="G86" s="14">
        <v>3</v>
      </c>
      <c r="N86" s="14" t="str">
        <f t="shared" si="1"/>
        <v>Berserk
[ALL] Auto-battle Count +3
[Magic] Int +500
[ALL] Earned Exp (%) +3</v>
      </c>
    </row>
    <row r="87" spans="1:14" ht="60" x14ac:dyDescent="0.25">
      <c r="A87" s="16" t="s">
        <v>1045</v>
      </c>
      <c r="B87" s="14" t="s">
        <v>719</v>
      </c>
      <c r="C87" s="14">
        <v>2</v>
      </c>
      <c r="D87" s="14" t="s">
        <v>722</v>
      </c>
      <c r="E87" s="14">
        <v>100</v>
      </c>
      <c r="F87" s="14" t="s">
        <v>723</v>
      </c>
      <c r="G87" s="14">
        <v>100</v>
      </c>
      <c r="N87" s="14" t="str">
        <f t="shared" si="1"/>
        <v>Let`s Go To The Beach
[ALL] Magic Damage (%) +2
[ALL] Min. Attack Power +100
[ALL] Max. Attack Power +100</v>
      </c>
    </row>
    <row r="88" spans="1:14" ht="75" x14ac:dyDescent="0.25">
      <c r="A88" s="16" t="s">
        <v>1044</v>
      </c>
      <c r="B88" s="14" t="s">
        <v>718</v>
      </c>
      <c r="C88" s="14">
        <v>3</v>
      </c>
      <c r="D88" s="14" t="s">
        <v>742</v>
      </c>
      <c r="E88" s="14">
        <v>150</v>
      </c>
      <c r="F88" s="14" t="s">
        <v>745</v>
      </c>
      <c r="G88" s="14">
        <v>50</v>
      </c>
      <c r="N88" s="14" t="str">
        <f t="shared" si="1"/>
        <v>[Brilliant Season Event] Let`s Go To The Beach
[ALL] Auto-battle Count +3
[Melee] Str +150
[Melee] Vit +50</v>
      </c>
    </row>
    <row r="89" spans="1:14" ht="60" x14ac:dyDescent="0.25">
      <c r="A89" s="16" t="s">
        <v>868</v>
      </c>
      <c r="B89" s="14" t="s">
        <v>720</v>
      </c>
      <c r="C89" s="14">
        <v>10</v>
      </c>
      <c r="D89" s="14" t="s">
        <v>721</v>
      </c>
      <c r="E89" s="14">
        <v>20</v>
      </c>
      <c r="F89" s="14" t="s">
        <v>719</v>
      </c>
      <c r="G89" s="14">
        <v>15</v>
      </c>
      <c r="N89" s="14" t="str">
        <f t="shared" si="1"/>
        <v>Echoes Of Nature
[ALL] Action Power +10
[ALL] Earned Exp (%) +20
[ALL] Magic Damage (%) +15</v>
      </c>
    </row>
    <row r="90" spans="1:14" ht="60" x14ac:dyDescent="0.25">
      <c r="A90" s="16" t="s">
        <v>869</v>
      </c>
      <c r="B90" s="14" t="s">
        <v>730</v>
      </c>
      <c r="C90" s="14">
        <v>10</v>
      </c>
      <c r="D90" s="14" t="s">
        <v>721</v>
      </c>
      <c r="E90" s="14">
        <v>20</v>
      </c>
      <c r="F90" s="14" t="s">
        <v>719</v>
      </c>
      <c r="G90" s="14">
        <v>15</v>
      </c>
      <c r="N90" s="14" t="str">
        <f t="shared" si="1"/>
        <v>+7 Sacred Gift Of The Goddess
[ALL] Accuracy +10
[ALL] Earned Exp (%) +20
[ALL] Magic Damage (%) +15</v>
      </c>
    </row>
    <row r="91" spans="1:14" ht="60" x14ac:dyDescent="0.25">
      <c r="A91" s="16" t="s">
        <v>870</v>
      </c>
      <c r="B91" s="14" t="s">
        <v>719</v>
      </c>
      <c r="C91" s="14">
        <v>25</v>
      </c>
      <c r="D91" s="14" t="s">
        <v>722</v>
      </c>
      <c r="E91" s="14">
        <v>1000</v>
      </c>
      <c r="F91" s="14" t="s">
        <v>723</v>
      </c>
      <c r="G91" s="14">
        <v>1000</v>
      </c>
      <c r="N91" s="14" t="str">
        <f t="shared" si="1"/>
        <v>Dark Destroyer
[ALL] Magic Damage (%) +25
[ALL] Min. Attack Power +1000
[ALL] Max. Attack Power +1000</v>
      </c>
    </row>
    <row r="92" spans="1:14" ht="60" x14ac:dyDescent="0.25">
      <c r="A92" s="16" t="s">
        <v>871</v>
      </c>
      <c r="B92" s="14" t="s">
        <v>719</v>
      </c>
      <c r="C92" s="14">
        <v>2</v>
      </c>
      <c r="D92" s="14" t="s">
        <v>722</v>
      </c>
      <c r="E92" s="14">
        <v>100</v>
      </c>
      <c r="F92" s="14" t="s">
        <v>723</v>
      </c>
      <c r="G92" s="14">
        <v>100</v>
      </c>
      <c r="N92" s="14" t="str">
        <f t="shared" si="1"/>
        <v>Fallen Destroyer
[ALL] Magic Damage (%) +2
[ALL] Min. Attack Power +100
[ALL] Max. Attack Power +100</v>
      </c>
    </row>
    <row r="93" spans="1:14" ht="60" x14ac:dyDescent="0.25">
      <c r="A93" s="16" t="s">
        <v>872</v>
      </c>
      <c r="B93" s="14" t="s">
        <v>727</v>
      </c>
      <c r="C93" s="14">
        <v>150</v>
      </c>
      <c r="D93" s="14" t="s">
        <v>723</v>
      </c>
      <c r="E93" s="14">
        <v>150</v>
      </c>
      <c r="F93" s="14" t="s">
        <v>718</v>
      </c>
      <c r="G93" s="14">
        <v>10</v>
      </c>
      <c r="N93" s="14" t="str">
        <f t="shared" si="1"/>
        <v>Ranger
[ALL] Vit +150
[ALL] Max. Attack Power +150
[ALL] Auto-battle Count +10</v>
      </c>
    </row>
    <row r="94" spans="1:14" ht="60" x14ac:dyDescent="0.25">
      <c r="A94" s="16" t="s">
        <v>873</v>
      </c>
      <c r="B94" s="14" t="s">
        <v>719</v>
      </c>
      <c r="C94" s="14">
        <v>10</v>
      </c>
      <c r="D94" s="14" t="s">
        <v>733</v>
      </c>
      <c r="E94" s="14">
        <v>10</v>
      </c>
      <c r="F94" s="14" t="s">
        <v>723</v>
      </c>
      <c r="G94" s="14">
        <v>1000</v>
      </c>
      <c r="N94" s="14" t="str">
        <f t="shared" si="1"/>
        <v>Forest Guardian
[ALL] Magic Damage (%) +10
[ALL] Multi-hit Rate +10
[ALL] Max. Attack Power +1000</v>
      </c>
    </row>
    <row r="95" spans="1:14" ht="60" x14ac:dyDescent="0.25">
      <c r="A95" s="16" t="s">
        <v>874</v>
      </c>
      <c r="B95" s="14" t="s">
        <v>718</v>
      </c>
      <c r="C95" s="14">
        <v>3</v>
      </c>
      <c r="D95" s="14" t="s">
        <v>759</v>
      </c>
      <c r="E95" s="14">
        <v>500</v>
      </c>
      <c r="F95" s="14" t="s">
        <v>721</v>
      </c>
      <c r="G95" s="14">
        <v>3</v>
      </c>
      <c r="N95" s="14" t="str">
        <f t="shared" si="1"/>
        <v>Forest Scout
[ALL] Auto-battle Count +3
[Magic] Int +500
[ALL] Earned Exp (%) +3</v>
      </c>
    </row>
    <row r="96" spans="1:14" ht="60" x14ac:dyDescent="0.25">
      <c r="A96" s="16" t="s">
        <v>875</v>
      </c>
      <c r="B96" s="14" t="s">
        <v>719</v>
      </c>
      <c r="C96" s="14">
        <v>2</v>
      </c>
      <c r="D96" s="14" t="s">
        <v>722</v>
      </c>
      <c r="E96" s="14">
        <v>100</v>
      </c>
      <c r="F96" s="14" t="s">
        <v>723</v>
      </c>
      <c r="G96" s="14">
        <v>100</v>
      </c>
      <c r="N96" s="14" t="str">
        <f t="shared" si="1"/>
        <v>Cherry Blossom Bright
[ALL] Magic Damage (%) +2
[ALL] Min. Attack Power +100
[ALL] Max. Attack Power +100</v>
      </c>
    </row>
    <row r="97" spans="1:14" ht="60" x14ac:dyDescent="0.25">
      <c r="A97" s="16" t="s">
        <v>876</v>
      </c>
      <c r="B97" s="14" t="s">
        <v>718</v>
      </c>
      <c r="C97" s="14">
        <v>3</v>
      </c>
      <c r="D97" s="14" t="s">
        <v>779</v>
      </c>
      <c r="E97" s="14">
        <v>80</v>
      </c>
      <c r="F97" s="14" t="s">
        <v>745</v>
      </c>
      <c r="G97" s="14">
        <v>50</v>
      </c>
      <c r="N97" s="14" t="str">
        <f t="shared" si="1"/>
        <v>Cherry Blossom Fairy
[ALL] Auto-battle Count +3
[Ranged] Dex +80
[Melee] Vit +50</v>
      </c>
    </row>
    <row r="98" spans="1:14" ht="60" x14ac:dyDescent="0.25">
      <c r="A98" s="16" t="s">
        <v>877</v>
      </c>
      <c r="B98" s="14" t="s">
        <v>721</v>
      </c>
      <c r="C98" s="14">
        <v>3</v>
      </c>
      <c r="D98" s="14" t="s">
        <v>718</v>
      </c>
      <c r="E98" s="14">
        <v>10</v>
      </c>
      <c r="F98" s="14" t="s">
        <v>719</v>
      </c>
      <c r="G98" s="14">
        <v>3</v>
      </c>
      <c r="N98" s="14" t="str">
        <f t="shared" si="1"/>
        <v>Assemble The Bluebringer
[ALL] Earned Exp (%) +3
[ALL] Auto-battle Count +10
[ALL] Magic Damage (%) +3</v>
      </c>
    </row>
    <row r="99" spans="1:14" ht="60" x14ac:dyDescent="0.25">
      <c r="A99" s="16" t="s">
        <v>878</v>
      </c>
      <c r="B99" s="14" t="s">
        <v>719</v>
      </c>
      <c r="C99" s="14">
        <v>10</v>
      </c>
      <c r="D99" s="14" t="s">
        <v>722</v>
      </c>
      <c r="E99" s="14">
        <v>500</v>
      </c>
      <c r="F99" s="14" t="s">
        <v>723</v>
      </c>
      <c r="G99" s="14">
        <v>500</v>
      </c>
      <c r="N99" s="14" t="str">
        <f t="shared" si="1"/>
        <v>Ace Pilot
[ALL] Magic Damage (%) +10
[ALL] Min. Attack Power +500
[ALL] Max. Attack Power +500</v>
      </c>
    </row>
    <row r="100" spans="1:14" ht="60" x14ac:dyDescent="0.25">
      <c r="A100" s="16" t="s">
        <v>879</v>
      </c>
      <c r="B100" s="14" t="s">
        <v>718</v>
      </c>
      <c r="C100" s="14">
        <v>3</v>
      </c>
      <c r="D100" s="14" t="s">
        <v>742</v>
      </c>
      <c r="E100" s="14">
        <v>150</v>
      </c>
      <c r="F100" s="14" t="s">
        <v>745</v>
      </c>
      <c r="G100" s="14">
        <v>50</v>
      </c>
      <c r="N100" s="14" t="str">
        <f t="shared" si="1"/>
        <v>Pilot
[ALL] Auto-battle Count +3
[Melee] Str +150
[Melee] Vit +50</v>
      </c>
    </row>
    <row r="101" spans="1:14" ht="60" x14ac:dyDescent="0.25">
      <c r="A101" s="16" t="s">
        <v>880</v>
      </c>
      <c r="B101" s="14" t="s">
        <v>724</v>
      </c>
      <c r="C101" s="14">
        <v>1500</v>
      </c>
      <c r="D101" s="14" t="s">
        <v>726</v>
      </c>
      <c r="E101" s="14">
        <v>1500</v>
      </c>
      <c r="F101" s="14" t="s">
        <v>725</v>
      </c>
      <c r="G101" s="14">
        <v>1500</v>
      </c>
      <c r="N101" s="14" t="str">
        <f t="shared" si="1"/>
        <v>+10 Doomsday Weapons
[ALL] Str +1500
[ALL] Int +1500
[ALL] Dex +1500</v>
      </c>
    </row>
    <row r="102" spans="1:14" ht="60" x14ac:dyDescent="0.25">
      <c r="A102" s="16" t="s">
        <v>881</v>
      </c>
      <c r="B102" s="14" t="s">
        <v>724</v>
      </c>
      <c r="C102" s="14">
        <v>600</v>
      </c>
      <c r="D102" s="14" t="s">
        <v>726</v>
      </c>
      <c r="E102" s="14">
        <v>600</v>
      </c>
      <c r="F102" s="14" t="s">
        <v>725</v>
      </c>
      <c r="G102" s="14">
        <v>600</v>
      </c>
      <c r="N102" s="14" t="str">
        <f t="shared" si="1"/>
        <v>+7 Doomsday Weapons
[ALL] Str +600
[ALL] Int +600
[ALL] Dex +600</v>
      </c>
    </row>
    <row r="103" spans="1:14" ht="60" x14ac:dyDescent="0.25">
      <c r="A103" s="16" t="s">
        <v>882</v>
      </c>
      <c r="B103" s="14" t="s">
        <v>719</v>
      </c>
      <c r="C103" s="14">
        <v>2</v>
      </c>
      <c r="D103" s="14" t="s">
        <v>722</v>
      </c>
      <c r="E103" s="14">
        <v>100</v>
      </c>
      <c r="F103" s="14" t="s">
        <v>723</v>
      </c>
      <c r="G103" s="14">
        <v>100</v>
      </c>
      <c r="N103" s="14" t="str">
        <f t="shared" si="1"/>
        <v>Sweet Chocolate
[ALL] Magic Damage (%) +2
[ALL] Min. Attack Power +100
[ALL] Max. Attack Power +100</v>
      </c>
    </row>
    <row r="104" spans="1:14" ht="60" x14ac:dyDescent="0.25">
      <c r="A104" s="16" t="s">
        <v>883</v>
      </c>
      <c r="B104" s="14" t="s">
        <v>718</v>
      </c>
      <c r="C104" s="14">
        <v>3</v>
      </c>
      <c r="D104" s="14" t="s">
        <v>779</v>
      </c>
      <c r="E104" s="14">
        <v>80</v>
      </c>
      <c r="F104" s="14" t="s">
        <v>721</v>
      </c>
      <c r="G104" s="14">
        <v>3</v>
      </c>
      <c r="N104" s="14" t="str">
        <f t="shared" si="1"/>
        <v>Chocolate
[ALL] Auto-battle Count +3
[Ranged] Dex +80
[ALL] Earned Exp (%) +3</v>
      </c>
    </row>
    <row r="105" spans="1:14" ht="60" x14ac:dyDescent="0.25">
      <c r="A105" s="16" t="s">
        <v>1043</v>
      </c>
      <c r="B105" s="14" t="s">
        <v>719</v>
      </c>
      <c r="C105" s="14">
        <v>3</v>
      </c>
      <c r="D105" s="14" t="s">
        <v>732</v>
      </c>
      <c r="E105" s="14">
        <v>2024</v>
      </c>
      <c r="F105" s="14" t="s">
        <v>726</v>
      </c>
      <c r="G105" s="14">
        <v>160</v>
      </c>
      <c r="N105" s="14" t="str">
        <f t="shared" si="1"/>
        <v>Page 35 - Arthur`s Speciality
[ALL] Magic Damage (%) +3
[ALL] MP +2024
[ALL] Int +160</v>
      </c>
    </row>
    <row r="106" spans="1:14" ht="45" x14ac:dyDescent="0.25">
      <c r="A106" s="16" t="s">
        <v>884</v>
      </c>
      <c r="B106" s="14" t="s">
        <v>718</v>
      </c>
      <c r="C106" s="14">
        <v>10</v>
      </c>
      <c r="F106" s="14" t="s">
        <v>745</v>
      </c>
      <c r="G106" s="14">
        <v>50</v>
      </c>
      <c r="N106" s="14" t="str">
        <f t="shared" si="1"/>
        <v>7256-Textmgr:None
[ALL] Auto-battle Count +10
[Melee] Vit +50</v>
      </c>
    </row>
    <row r="107" spans="1:14" ht="75" x14ac:dyDescent="0.25">
      <c r="A107" s="16" t="s">
        <v>885</v>
      </c>
      <c r="B107" s="14" t="s">
        <v>719</v>
      </c>
      <c r="C107" s="14">
        <v>2</v>
      </c>
      <c r="D107" s="14" t="s">
        <v>722</v>
      </c>
      <c r="E107" s="14">
        <v>100</v>
      </c>
      <c r="F107" s="14" t="s">
        <v>723</v>
      </c>
      <c r="G107" s="14">
        <v>100</v>
      </c>
      <c r="N107" s="14" t="str">
        <f t="shared" si="1"/>
        <v>Build The White Christmas Evening Pack
[ALL] Magic Damage (%) +2
[ALL] Min. Attack Power +100
[ALL] Max. Attack Power +100</v>
      </c>
    </row>
    <row r="108" spans="1:14" ht="75" x14ac:dyDescent="0.25">
      <c r="A108" s="16" t="s">
        <v>886</v>
      </c>
      <c r="B108" s="14" t="s">
        <v>718</v>
      </c>
      <c r="C108" s="14">
        <v>3</v>
      </c>
      <c r="D108" s="14" t="s">
        <v>759</v>
      </c>
      <c r="E108" s="14">
        <v>500</v>
      </c>
      <c r="F108" s="14" t="s">
        <v>721</v>
      </c>
      <c r="G108" s="14">
        <v>3</v>
      </c>
      <c r="N108" s="14" t="str">
        <f t="shared" si="1"/>
        <v>[Brilliant Season Event] Complete The Christmas Eve Pack
[ALL] Auto-battle Count +3
[Magic] Int +500
[ALL] Earned Exp (%) +3</v>
      </c>
    </row>
    <row r="109" spans="1:14" ht="60" x14ac:dyDescent="0.25">
      <c r="A109" s="16" t="s">
        <v>887</v>
      </c>
      <c r="B109" s="14" t="s">
        <v>719</v>
      </c>
      <c r="C109" s="14">
        <v>15</v>
      </c>
      <c r="D109" s="14" t="s">
        <v>722</v>
      </c>
      <c r="E109" s="14">
        <v>2000</v>
      </c>
      <c r="F109" s="14" t="s">
        <v>723</v>
      </c>
      <c r="G109" s="14">
        <v>2000</v>
      </c>
      <c r="N109" s="14" t="str">
        <f t="shared" si="1"/>
        <v>Destiny Seeker
[ALL] Magic Damage (%) +15
[ALL] Min. Attack Power +2000
[ALL] Max. Attack Power +2000</v>
      </c>
    </row>
    <row r="110" spans="1:14" ht="60" x14ac:dyDescent="0.25">
      <c r="A110" s="16" t="s">
        <v>1019</v>
      </c>
      <c r="B110" s="14" t="s">
        <v>719</v>
      </c>
      <c r="C110" s="14">
        <v>25</v>
      </c>
      <c r="D110" s="14" t="s">
        <v>726</v>
      </c>
      <c r="E110" s="14">
        <v>500</v>
      </c>
      <c r="F110" s="14" t="s">
        <v>723</v>
      </c>
      <c r="G110" s="14">
        <v>1000</v>
      </c>
      <c r="N110" s="14" t="str">
        <f t="shared" si="1"/>
        <v>High-Tech T-REX
[ALL] Magic Damage (%) +25
[ALL] Int +500
[ALL] Max. Attack Power +1000</v>
      </c>
    </row>
    <row r="111" spans="1:14" ht="60" x14ac:dyDescent="0.25">
      <c r="A111" s="16" t="s">
        <v>1020</v>
      </c>
      <c r="B111" s="14" t="s">
        <v>718</v>
      </c>
      <c r="C111" s="14">
        <v>3</v>
      </c>
      <c r="D111" s="14" t="s">
        <v>779</v>
      </c>
      <c r="E111" s="14">
        <v>80</v>
      </c>
      <c r="F111" s="14" t="s">
        <v>721</v>
      </c>
      <c r="G111" s="14">
        <v>3</v>
      </c>
      <c r="N111" s="14" t="str">
        <f t="shared" si="1"/>
        <v>T-REX
[ALL] Auto-battle Count +3
[Ranged] Dex +80
[ALL] Earned Exp (%) +3</v>
      </c>
    </row>
    <row r="112" spans="1:14" ht="60" x14ac:dyDescent="0.25">
      <c r="A112" s="16" t="s">
        <v>888</v>
      </c>
      <c r="B112" s="14" t="s">
        <v>718</v>
      </c>
      <c r="C112" s="14">
        <v>3</v>
      </c>
      <c r="D112" s="14" t="s">
        <v>731</v>
      </c>
      <c r="E112" s="14">
        <v>1000</v>
      </c>
      <c r="F112" s="14" t="s">
        <v>745</v>
      </c>
      <c r="G112" s="14">
        <v>50</v>
      </c>
      <c r="N112" s="14" t="str">
        <f t="shared" si="1"/>
        <v>Treasure Hunter
[ALL] Auto-battle Count +3
[ALL] HP +1000
[Melee] Vit +50</v>
      </c>
    </row>
    <row r="113" spans="1:14" ht="60" x14ac:dyDescent="0.25">
      <c r="A113" s="16" t="s">
        <v>889</v>
      </c>
      <c r="B113" s="14" t="s">
        <v>719</v>
      </c>
      <c r="C113" s="14">
        <v>2</v>
      </c>
      <c r="D113" s="14" t="s">
        <v>722</v>
      </c>
      <c r="E113" s="14">
        <v>100</v>
      </c>
      <c r="F113" s="14" t="s">
        <v>723</v>
      </c>
      <c r="G113" s="14">
        <v>100</v>
      </c>
      <c r="N113" s="14" t="str">
        <f t="shared" si="1"/>
        <v>The Singing Witch
[ALL] Magic Damage (%) +2
[ALL] Min. Attack Power +100
[ALL] Max. Attack Power +100</v>
      </c>
    </row>
    <row r="114" spans="1:14" ht="60" x14ac:dyDescent="0.25">
      <c r="A114" s="16" t="s">
        <v>890</v>
      </c>
      <c r="B114" s="14" t="s">
        <v>718</v>
      </c>
      <c r="C114" s="14">
        <v>3</v>
      </c>
      <c r="D114" s="14" t="s">
        <v>719</v>
      </c>
      <c r="E114" s="14">
        <v>1</v>
      </c>
      <c r="F114" s="14" t="s">
        <v>721</v>
      </c>
      <c r="G114" s="14">
        <v>3</v>
      </c>
      <c r="N114" s="14" t="str">
        <f t="shared" si="1"/>
        <v>Witch
[ALL] Auto-battle Count +3
[ALL] Magic Damage (%) +1
[ALL] Earned Exp (%) +3</v>
      </c>
    </row>
    <row r="115" spans="1:14" ht="60" x14ac:dyDescent="0.25">
      <c r="A115" s="16" t="s">
        <v>891</v>
      </c>
      <c r="B115" s="14" t="s">
        <v>718</v>
      </c>
      <c r="C115" s="14">
        <v>5</v>
      </c>
      <c r="D115" s="14" t="s">
        <v>733</v>
      </c>
      <c r="E115" s="14">
        <v>3</v>
      </c>
      <c r="F115" s="14" t="s">
        <v>723</v>
      </c>
      <c r="G115" s="14">
        <v>300</v>
      </c>
      <c r="N115" s="14" t="str">
        <f t="shared" si="1"/>
        <v>Young Chef
[ALL] Auto-battle Count +5
[ALL] Multi-hit Rate +3
[ALL] Max. Attack Power +300</v>
      </c>
    </row>
    <row r="116" spans="1:14" ht="60" x14ac:dyDescent="0.25">
      <c r="A116" s="16" t="s">
        <v>892</v>
      </c>
      <c r="B116" s="14" t="s">
        <v>719</v>
      </c>
      <c r="C116" s="14">
        <v>2</v>
      </c>
      <c r="D116" s="14" t="s">
        <v>721</v>
      </c>
      <c r="E116" s="14">
        <v>5</v>
      </c>
      <c r="F116" s="14" t="s">
        <v>756</v>
      </c>
      <c r="G116" s="14">
        <v>20000</v>
      </c>
      <c r="N116" s="14" t="str">
        <f t="shared" si="1"/>
        <v>Blue Flame
[ALL] Magic Damage (%) +2
[ALL] Earned Exp (%) +5
[Magic] HP +20000</v>
      </c>
    </row>
    <row r="117" spans="1:14" ht="60" x14ac:dyDescent="0.25">
      <c r="A117" s="16" t="s">
        <v>893</v>
      </c>
      <c r="B117" s="14" t="s">
        <v>719</v>
      </c>
      <c r="C117" s="14">
        <v>1</v>
      </c>
      <c r="D117" s="14" t="s">
        <v>721</v>
      </c>
      <c r="E117" s="14">
        <v>1</v>
      </c>
      <c r="F117" s="14" t="s">
        <v>723</v>
      </c>
      <c r="G117" s="14">
        <v>250</v>
      </c>
      <c r="N117" s="14" t="str">
        <f t="shared" si="1"/>
        <v>Red Flame
[ALL] Magic Damage (%) +1
[ALL] Earned Exp (%) +1
[ALL] Max. Attack Power +250</v>
      </c>
    </row>
    <row r="118" spans="1:14" ht="60" x14ac:dyDescent="0.25">
      <c r="A118" s="16" t="s">
        <v>894</v>
      </c>
      <c r="B118" s="14" t="s">
        <v>719</v>
      </c>
      <c r="C118" s="14">
        <v>2</v>
      </c>
      <c r="D118" s="14" t="s">
        <v>722</v>
      </c>
      <c r="E118" s="14">
        <v>100</v>
      </c>
      <c r="F118" s="14" t="s">
        <v>723</v>
      </c>
      <c r="G118" s="14">
        <v>100</v>
      </c>
      <c r="N118" s="14" t="str">
        <f t="shared" si="1"/>
        <v>The Muspelheim Set
[ALL] Magic Damage (%) +2
[ALL] Min. Attack Power +100
[ALL] Max. Attack Power +100</v>
      </c>
    </row>
    <row r="119" spans="1:14" ht="60" x14ac:dyDescent="0.25">
      <c r="A119" s="16" t="s">
        <v>895</v>
      </c>
      <c r="B119" s="14" t="s">
        <v>718</v>
      </c>
      <c r="C119" s="14">
        <v>3</v>
      </c>
      <c r="D119" s="14" t="s">
        <v>759</v>
      </c>
      <c r="E119" s="14">
        <v>500</v>
      </c>
      <c r="F119" s="14" t="s">
        <v>721</v>
      </c>
      <c r="G119" s="14">
        <v>3</v>
      </c>
      <c r="N119" s="14" t="str">
        <f t="shared" si="1"/>
        <v>The Blazing Muspelheim Set
[ALL] Auto-battle Count +3
[Magic] Int +500
[ALL] Earned Exp (%) +3</v>
      </c>
    </row>
    <row r="120" spans="1:14" ht="60" x14ac:dyDescent="0.25">
      <c r="A120" s="16" t="s">
        <v>896</v>
      </c>
      <c r="B120" s="14" t="s">
        <v>719</v>
      </c>
      <c r="C120" s="14">
        <v>5</v>
      </c>
      <c r="D120" s="14" t="s">
        <v>722</v>
      </c>
      <c r="E120" s="14">
        <v>100</v>
      </c>
      <c r="F120" s="14" t="s">
        <v>723</v>
      </c>
      <c r="G120" s="14">
        <v>100</v>
      </c>
      <c r="N120" s="14" t="str">
        <f t="shared" si="1"/>
        <v>Cutie Charky Onesie
[ALL] Magic Damage (%) +5
[ALL] Min. Attack Power +100
[ALL] Max. Attack Power +100</v>
      </c>
    </row>
    <row r="121" spans="1:14" ht="75" x14ac:dyDescent="0.25">
      <c r="A121" s="16" t="s">
        <v>897</v>
      </c>
      <c r="B121" s="14" t="s">
        <v>718</v>
      </c>
      <c r="C121" s="14">
        <v>3</v>
      </c>
      <c r="D121" s="14" t="s">
        <v>759</v>
      </c>
      <c r="E121" s="14">
        <v>500</v>
      </c>
      <c r="F121" s="14" t="s">
        <v>721</v>
      </c>
      <c r="G121" s="14">
        <v>3</v>
      </c>
      <c r="N121" s="14" t="str">
        <f t="shared" si="1"/>
        <v>[Brilliant Season Event] Cutie Shark Collection
[ALL] Auto-battle Count +3
[Magic] Int +500
[ALL] Earned Exp (%) +3</v>
      </c>
    </row>
    <row r="122" spans="1:14" ht="60" x14ac:dyDescent="0.25">
      <c r="A122" s="16" t="s">
        <v>898</v>
      </c>
      <c r="B122" s="14" t="s">
        <v>719</v>
      </c>
      <c r="C122" s="14">
        <v>5</v>
      </c>
      <c r="D122" s="14" t="s">
        <v>722</v>
      </c>
      <c r="E122" s="14">
        <v>100</v>
      </c>
      <c r="F122" s="14" t="s">
        <v>723</v>
      </c>
      <c r="G122" s="14">
        <v>100</v>
      </c>
      <c r="N122" s="14" t="str">
        <f t="shared" si="1"/>
        <v>Emotional Retro Collection
[ALL] Magic Damage (%) +5
[ALL] Min. Attack Power +100
[ALL] Max. Attack Power +100</v>
      </c>
    </row>
    <row r="123" spans="1:14" ht="60" x14ac:dyDescent="0.25">
      <c r="A123" s="16" t="s">
        <v>899</v>
      </c>
      <c r="B123" s="14" t="s">
        <v>718</v>
      </c>
      <c r="C123" s="14">
        <v>3</v>
      </c>
      <c r="D123" s="14" t="s">
        <v>759</v>
      </c>
      <c r="E123" s="14">
        <v>500</v>
      </c>
      <c r="F123" s="14" t="s">
        <v>721</v>
      </c>
      <c r="G123" s="14">
        <v>3</v>
      </c>
      <c r="N123" s="14" t="str">
        <f t="shared" si="1"/>
        <v>[Brilliant Season Event] Retro Set
[ALL] Auto-battle Count +3
[Magic] Int +500
[ALL] Earned Exp (%) +3</v>
      </c>
    </row>
    <row r="124" spans="1:14" ht="60" x14ac:dyDescent="0.25">
      <c r="A124" s="16" t="s">
        <v>900</v>
      </c>
      <c r="B124" s="14" t="s">
        <v>719</v>
      </c>
      <c r="C124" s="14">
        <v>15</v>
      </c>
      <c r="D124" s="14" t="s">
        <v>722</v>
      </c>
      <c r="E124" s="14">
        <v>500</v>
      </c>
      <c r="F124" s="14" t="s">
        <v>723</v>
      </c>
      <c r="G124" s="14">
        <v>500</v>
      </c>
      <c r="N124" s="14" t="str">
        <f t="shared" si="1"/>
        <v>Sanctity Of The Seraph
[ALL] Magic Damage (%) +15
[ALL] Min. Attack Power +500
[ALL] Max. Attack Power +500</v>
      </c>
    </row>
    <row r="125" spans="1:14" ht="60" x14ac:dyDescent="0.25">
      <c r="A125" s="16" t="s">
        <v>1042</v>
      </c>
      <c r="B125" s="14" t="s">
        <v>719</v>
      </c>
      <c r="C125" s="14">
        <v>5</v>
      </c>
      <c r="D125" s="14" t="s">
        <v>722</v>
      </c>
      <c r="E125" s="14">
        <v>150</v>
      </c>
      <c r="F125" s="14" t="s">
        <v>723</v>
      </c>
      <c r="G125" s="14">
        <v>150</v>
      </c>
      <c r="N125" s="14" t="str">
        <f t="shared" si="1"/>
        <v>Blessed Paladin`s Protection
[ALL] Magic Damage (%) +5
[ALL] Min. Attack Power +150
[ALL] Max. Attack Power +150</v>
      </c>
    </row>
    <row r="126" spans="1:14" ht="60" x14ac:dyDescent="0.25">
      <c r="A126" s="16" t="s">
        <v>901</v>
      </c>
      <c r="B126" s="14" t="s">
        <v>718</v>
      </c>
      <c r="C126" s="14">
        <v>5</v>
      </c>
      <c r="D126" s="14" t="s">
        <v>730</v>
      </c>
      <c r="E126" s="14">
        <v>2</v>
      </c>
      <c r="F126" s="14" t="s">
        <v>723</v>
      </c>
      <c r="G126" s="14">
        <v>100</v>
      </c>
      <c r="N126" s="14" t="str">
        <f t="shared" si="1"/>
        <v>Vroom Vroom!
[ALL] Auto-battle Count +5
[ALL] Accuracy +2
[ALL] Max. Attack Power +100</v>
      </c>
    </row>
    <row r="127" spans="1:14" ht="60" x14ac:dyDescent="0.25">
      <c r="A127" s="16" t="s">
        <v>1041</v>
      </c>
      <c r="B127" s="14" t="s">
        <v>719</v>
      </c>
      <c r="C127" s="14">
        <v>5</v>
      </c>
      <c r="D127" s="14" t="s">
        <v>722</v>
      </c>
      <c r="E127" s="14">
        <v>100</v>
      </c>
      <c r="F127" s="14" t="s">
        <v>723</v>
      </c>
      <c r="G127" s="14">
        <v>100</v>
      </c>
      <c r="N127" s="14" t="str">
        <f t="shared" si="1"/>
        <v>Deep Forest Wanderer`s Raiment
[ALL] Magic Damage (%) +5
[ALL] Min. Attack Power +100
[ALL] Max. Attack Power +100</v>
      </c>
    </row>
    <row r="128" spans="1:14" ht="75" x14ac:dyDescent="0.25">
      <c r="A128" s="16" t="s">
        <v>1040</v>
      </c>
      <c r="B128" s="14" t="s">
        <v>718</v>
      </c>
      <c r="C128" s="14">
        <v>3</v>
      </c>
      <c r="D128" s="14" t="s">
        <v>779</v>
      </c>
      <c r="E128" s="14">
        <v>80</v>
      </c>
      <c r="F128" s="14" t="s">
        <v>721</v>
      </c>
      <c r="G128" s="14">
        <v>3</v>
      </c>
      <c r="N128" s="14" t="str">
        <f t="shared" si="1"/>
        <v>[Brilliant Season Event] Forest Wanderer`s Collection
[ALL] Auto-battle Count +3
[Ranged] Dex +80
[ALL] Earned Exp (%) +3</v>
      </c>
    </row>
    <row r="129" spans="1:14" ht="60" x14ac:dyDescent="0.25">
      <c r="A129" s="16" t="s">
        <v>1039</v>
      </c>
      <c r="B129" s="14" t="s">
        <v>747</v>
      </c>
      <c r="C129" s="14">
        <v>1500</v>
      </c>
      <c r="D129" s="14" t="s">
        <v>742</v>
      </c>
      <c r="E129" s="14">
        <v>500</v>
      </c>
      <c r="F129" s="14" t="s">
        <v>736</v>
      </c>
      <c r="G129" s="14">
        <v>15</v>
      </c>
      <c r="N129" s="14" t="str">
        <f t="shared" si="1"/>
        <v>Shadow`s Blades
[Melee] Max. Attack Power +1500
[Melee] Str +500
[Melee] Critical +15</v>
      </c>
    </row>
    <row r="130" spans="1:14" ht="60" x14ac:dyDescent="0.25">
      <c r="A130" s="16" t="s">
        <v>902</v>
      </c>
      <c r="B130" s="14" t="s">
        <v>719</v>
      </c>
      <c r="C130" s="14">
        <v>5</v>
      </c>
      <c r="D130" s="14" t="s">
        <v>722</v>
      </c>
      <c r="E130" s="14">
        <v>100</v>
      </c>
      <c r="F130" s="14" t="s">
        <v>723</v>
      </c>
      <c r="G130" s="14">
        <v>100</v>
      </c>
      <c r="N130" s="14" t="str">
        <f t="shared" si="1"/>
        <v>Chief Viking Collection
[ALL] Magic Damage (%) +5
[ALL] Min. Attack Power +100
[ALL] Max. Attack Power +100</v>
      </c>
    </row>
    <row r="131" spans="1:14" ht="60" x14ac:dyDescent="0.25">
      <c r="A131" s="16" t="s">
        <v>903</v>
      </c>
      <c r="B131" s="14" t="s">
        <v>718</v>
      </c>
      <c r="C131" s="14">
        <v>3</v>
      </c>
      <c r="D131" s="14" t="s">
        <v>759</v>
      </c>
      <c r="E131" s="14">
        <v>500</v>
      </c>
      <c r="F131" s="14" t="s">
        <v>721</v>
      </c>
      <c r="G131" s="14">
        <v>3</v>
      </c>
      <c r="N131" s="14" t="str">
        <f t="shared" ref="N131:N194" si="2">A131&amp;CHAR(10)&amp;_xlfn.TEXTJOIN(CHAR(10),TRUE,IF(B131&lt;&gt;"",B131&amp;" +"&amp;C131,""),IF(D131&lt;&gt;"",D131&amp;" +"&amp;E131,""),IF(F131&lt;&gt;"",F131&amp;" +"&amp;G131,""),IF(H131&lt;&gt;"",H131&amp;" +"&amp;I131,""),IF(J131&lt;&gt;"",J131&amp;" +"&amp;K131,""),IF(L131&lt;&gt;"",L131&amp;" +"&amp;M131,""))</f>
        <v>Viking Collection
[ALL] Auto-battle Count +3
[Magic] Int +500
[ALL] Earned Exp (%) +3</v>
      </c>
    </row>
    <row r="132" spans="1:14" ht="60" x14ac:dyDescent="0.25">
      <c r="A132" s="16" t="s">
        <v>904</v>
      </c>
      <c r="B132" s="14" t="s">
        <v>719</v>
      </c>
      <c r="C132" s="14">
        <v>20</v>
      </c>
      <c r="D132" s="14" t="s">
        <v>722</v>
      </c>
      <c r="E132" s="14">
        <v>100</v>
      </c>
      <c r="F132" s="14" t="s">
        <v>723</v>
      </c>
      <c r="G132" s="14">
        <v>100</v>
      </c>
      <c r="N132" s="14" t="str">
        <f t="shared" si="2"/>
        <v>Black Pink Rabbits Collection
[ALL] Magic Damage (%) +20
[ALL] Min. Attack Power +100
[ALL] Max. Attack Power +100</v>
      </c>
    </row>
    <row r="133" spans="1:14" ht="60" x14ac:dyDescent="0.25">
      <c r="A133" s="16" t="s">
        <v>905</v>
      </c>
      <c r="B133" s="14" t="s">
        <v>718</v>
      </c>
      <c r="C133" s="14">
        <v>3</v>
      </c>
      <c r="D133" s="14" t="s">
        <v>742</v>
      </c>
      <c r="E133" s="14">
        <v>150</v>
      </c>
      <c r="F133" s="14" t="s">
        <v>745</v>
      </c>
      <c r="G133" s="14">
        <v>50</v>
      </c>
      <c r="N133" s="14" t="str">
        <f t="shared" si="2"/>
        <v>Pink Rabbit Collection
[ALL] Auto-battle Count +3
[Melee] Str +150
[Melee] Vit +50</v>
      </c>
    </row>
    <row r="134" spans="1:14" ht="60" x14ac:dyDescent="0.25">
      <c r="A134" s="16" t="s">
        <v>1038</v>
      </c>
      <c r="B134" s="14" t="s">
        <v>718</v>
      </c>
      <c r="C134" s="14">
        <v>3</v>
      </c>
      <c r="D134" s="14" t="s">
        <v>779</v>
      </c>
      <c r="E134" s="14">
        <v>80</v>
      </c>
      <c r="F134" s="14" t="s">
        <v>721</v>
      </c>
      <c r="G134" s="14">
        <v>3</v>
      </c>
      <c r="N134" s="14" t="str">
        <f t="shared" si="2"/>
        <v>Wintry Pixie`s Collection
[ALL] Auto-battle Count +3
[Ranged] Dex +80
[ALL] Earned Exp (%) +3</v>
      </c>
    </row>
    <row r="135" spans="1:14" ht="60" x14ac:dyDescent="0.25">
      <c r="A135" s="16" t="s">
        <v>906</v>
      </c>
      <c r="B135" s="14" t="s">
        <v>718</v>
      </c>
      <c r="C135" s="14">
        <v>3</v>
      </c>
      <c r="D135" s="14" t="s">
        <v>742</v>
      </c>
      <c r="E135" s="14">
        <v>150</v>
      </c>
      <c r="F135" s="14" t="s">
        <v>745</v>
      </c>
      <c r="G135" s="14">
        <v>50</v>
      </c>
      <c r="N135" s="14" t="str">
        <f t="shared" si="2"/>
        <v>Cyber Collection
[ALL] Auto-battle Count +3
[Melee] Str +150
[Melee] Vit +50</v>
      </c>
    </row>
    <row r="136" spans="1:14" ht="60" x14ac:dyDescent="0.25">
      <c r="A136" s="16" t="s">
        <v>907</v>
      </c>
      <c r="B136" s="14" t="s">
        <v>722</v>
      </c>
      <c r="C136" s="14">
        <v>9999</v>
      </c>
      <c r="D136" s="14" t="s">
        <v>723</v>
      </c>
      <c r="E136" s="14">
        <v>9999</v>
      </c>
      <c r="F136" s="14" t="s">
        <v>731</v>
      </c>
      <c r="G136" s="14">
        <v>9999</v>
      </c>
      <c r="N136" s="14" t="str">
        <f t="shared" si="2"/>
        <v>Blade Of Roses
[ALL] Min. Attack Power +9999
[ALL] Max. Attack Power +9999
[ALL] HP +9999</v>
      </c>
    </row>
    <row r="137" spans="1:14" ht="60" x14ac:dyDescent="0.25">
      <c r="A137" s="16" t="s">
        <v>908</v>
      </c>
      <c r="B137" s="14" t="s">
        <v>719</v>
      </c>
      <c r="C137" s="14">
        <v>5</v>
      </c>
      <c r="D137" s="14" t="s">
        <v>722</v>
      </c>
      <c r="E137" s="14">
        <v>100</v>
      </c>
      <c r="F137" s="14" t="s">
        <v>723</v>
      </c>
      <c r="G137" s="14">
        <v>100</v>
      </c>
      <c r="N137" s="14" t="str">
        <f t="shared" si="2"/>
        <v>New Year, New Wishes Collection
[ALL] Magic Damage (%) +5
[ALL] Min. Attack Power +100
[ALL] Max. Attack Power +100</v>
      </c>
    </row>
    <row r="138" spans="1:14" ht="60" x14ac:dyDescent="0.25">
      <c r="A138" s="16" t="s">
        <v>909</v>
      </c>
      <c r="B138" s="14" t="s">
        <v>718</v>
      </c>
      <c r="C138" s="14">
        <v>3</v>
      </c>
      <c r="D138" s="14" t="s">
        <v>779</v>
      </c>
      <c r="E138" s="14">
        <v>80</v>
      </c>
      <c r="F138" s="14" t="s">
        <v>721</v>
      </c>
      <c r="G138" s="14">
        <v>3</v>
      </c>
      <c r="N138" s="14" t="str">
        <f t="shared" si="2"/>
        <v>Flying Acong Collection
[ALL] Auto-battle Count +3
[Ranged] Dex +80
[ALL] Earned Exp (%) +3</v>
      </c>
    </row>
    <row r="139" spans="1:14" ht="75" x14ac:dyDescent="0.25">
      <c r="A139" s="16" t="s">
        <v>910</v>
      </c>
      <c r="B139" s="14" t="s">
        <v>718</v>
      </c>
      <c r="C139" s="14">
        <v>3</v>
      </c>
      <c r="D139" s="14" t="s">
        <v>759</v>
      </c>
      <c r="E139" s="14">
        <v>500</v>
      </c>
      <c r="F139" s="14" t="s">
        <v>721</v>
      </c>
      <c r="G139" s="14">
        <v>3</v>
      </c>
      <c r="N139" s="14" t="str">
        <f t="shared" si="2"/>
        <v>[Brilliant Season Event] Zombie Nurse Set
[ALL] Auto-battle Count +3
[Magic] Int +500
[ALL] Earned Exp (%) +3</v>
      </c>
    </row>
    <row r="140" spans="1:14" ht="75" x14ac:dyDescent="0.25">
      <c r="A140" s="16" t="s">
        <v>911</v>
      </c>
      <c r="B140" s="14" t="s">
        <v>718</v>
      </c>
      <c r="C140" s="14">
        <v>3</v>
      </c>
      <c r="D140" s="14" t="s">
        <v>742</v>
      </c>
      <c r="E140" s="14">
        <v>150</v>
      </c>
      <c r="F140" s="14" t="s">
        <v>745</v>
      </c>
      <c r="G140" s="14">
        <v>50</v>
      </c>
      <c r="N140" s="14" t="str">
        <f t="shared" si="2"/>
        <v>[Brilliant Season Event] Raven Watcher Set
[ALL] Auto-battle Count +3
[Melee] Str +150
[Melee] Vit +50</v>
      </c>
    </row>
    <row r="141" spans="1:14" ht="75" x14ac:dyDescent="0.25">
      <c r="A141" s="16" t="s">
        <v>912</v>
      </c>
      <c r="B141" s="14" t="s">
        <v>718</v>
      </c>
      <c r="C141" s="14">
        <v>3</v>
      </c>
      <c r="D141" s="14" t="s">
        <v>742</v>
      </c>
      <c r="E141" s="14">
        <v>150</v>
      </c>
      <c r="F141" s="14" t="s">
        <v>745</v>
      </c>
      <c r="G141" s="14">
        <v>50</v>
      </c>
      <c r="N141" s="14" t="str">
        <f t="shared" si="2"/>
        <v>[Brilliant Season Event] Aurora Seashell Set
[ALL] Auto-battle Count +3
[Melee] Str +150
[Melee] Vit +50</v>
      </c>
    </row>
    <row r="142" spans="1:14" ht="75" x14ac:dyDescent="0.25">
      <c r="A142" s="16" t="s">
        <v>913</v>
      </c>
      <c r="B142" s="14" t="s">
        <v>718</v>
      </c>
      <c r="C142" s="14">
        <v>3</v>
      </c>
      <c r="D142" s="14" t="s">
        <v>779</v>
      </c>
      <c r="E142" s="14">
        <v>80</v>
      </c>
      <c r="F142" s="14" t="s">
        <v>721</v>
      </c>
      <c r="G142" s="14">
        <v>3</v>
      </c>
      <c r="N142" s="14" t="str">
        <f t="shared" si="2"/>
        <v>[Brilliant Season Event] Tide Hunter Set
[ALL] Auto-battle Count +3
[Ranged] Dex +80
[ALL] Earned Exp (%) +3</v>
      </c>
    </row>
    <row r="143" spans="1:14" ht="45" x14ac:dyDescent="0.25">
      <c r="A143" s="16" t="s">
        <v>914</v>
      </c>
      <c r="B143" s="14" t="s">
        <v>718</v>
      </c>
      <c r="C143" s="14">
        <v>3</v>
      </c>
      <c r="N143" s="14" t="str">
        <f t="shared" si="2"/>
        <v>[Brilliant Season Event] Sportswear Set
[ALL] Auto-battle Count +3</v>
      </c>
    </row>
    <row r="144" spans="1:14" ht="75" x14ac:dyDescent="0.25">
      <c r="A144" s="16" t="s">
        <v>915</v>
      </c>
      <c r="B144" s="14" t="s">
        <v>718</v>
      </c>
      <c r="C144" s="14">
        <v>3</v>
      </c>
      <c r="D144" s="14" t="s">
        <v>742</v>
      </c>
      <c r="E144" s="14">
        <v>150</v>
      </c>
      <c r="F144" s="14" t="s">
        <v>745</v>
      </c>
      <c r="G144" s="14">
        <v>50</v>
      </c>
      <c r="N144" s="14" t="str">
        <f t="shared" si="2"/>
        <v>[Brilliant Season Event] Azure Dragon Warrior Set
[ALL] Auto-battle Count +3
[Melee] Str +150
[Melee] Vit +50</v>
      </c>
    </row>
    <row r="145" spans="1:14" ht="45" x14ac:dyDescent="0.25">
      <c r="A145" s="16" t="s">
        <v>916</v>
      </c>
      <c r="B145" s="14" t="s">
        <v>718</v>
      </c>
      <c r="C145" s="14">
        <v>3</v>
      </c>
      <c r="N145" s="14" t="str">
        <f t="shared" si="2"/>
        <v>[Brilliant Season Event] White Day Set
[ALL] Auto-battle Count +3</v>
      </c>
    </row>
    <row r="146" spans="1:14" ht="75" x14ac:dyDescent="0.25">
      <c r="A146" s="16" t="s">
        <v>1074</v>
      </c>
      <c r="B146" s="14" t="s">
        <v>718</v>
      </c>
      <c r="C146" s="14">
        <v>3</v>
      </c>
      <c r="D146" s="14" t="s">
        <v>779</v>
      </c>
      <c r="E146" s="14">
        <v>80</v>
      </c>
      <c r="F146" s="14" t="s">
        <v>721</v>
      </c>
      <c r="G146" s="14">
        <v>3</v>
      </c>
      <c r="N146" s="14" t="str">
        <f t="shared" si="2"/>
        <v>[Brilliant Season Event] Sweet Valentines Set
[ALL] Auto-battle Count +3
[Ranged] Dex +80
[ALL] Earned Exp (%) +3</v>
      </c>
    </row>
    <row r="147" spans="1:14" ht="75" x14ac:dyDescent="0.25">
      <c r="A147" s="16" t="s">
        <v>1037</v>
      </c>
      <c r="B147" s="14" t="s">
        <v>718</v>
      </c>
      <c r="C147" s="14">
        <v>3</v>
      </c>
      <c r="D147" s="14" t="s">
        <v>759</v>
      </c>
      <c r="E147" s="14">
        <v>500</v>
      </c>
      <c r="F147" s="14" t="s">
        <v>721</v>
      </c>
      <c r="G147" s="14">
        <v>3</v>
      </c>
      <c r="N147" s="14" t="str">
        <f t="shared" si="2"/>
        <v>[Brilliant Season Event] Funny`s Celebration Set
[ALL] Auto-battle Count +3
[Magic] Int +500
[ALL] Earned Exp (%) +3</v>
      </c>
    </row>
    <row r="148" spans="1:14" ht="75" x14ac:dyDescent="0.25">
      <c r="A148" s="16" t="s">
        <v>917</v>
      </c>
      <c r="B148" s="14" t="s">
        <v>718</v>
      </c>
      <c r="C148" s="14">
        <v>3</v>
      </c>
      <c r="D148" s="14" t="s">
        <v>742</v>
      </c>
      <c r="E148" s="14">
        <v>150</v>
      </c>
      <c r="F148" s="14" t="s">
        <v>745</v>
      </c>
      <c r="G148" s="14">
        <v>50</v>
      </c>
      <c r="N148" s="14" t="str">
        <f t="shared" si="2"/>
        <v>[Brilliant Season Event] Holiday Suit Set
[ALL] Auto-battle Count +3
[Melee] Str +150
[Melee] Vit +50</v>
      </c>
    </row>
    <row r="149" spans="1:14" ht="75" x14ac:dyDescent="0.25">
      <c r="A149" s="16" t="s">
        <v>1036</v>
      </c>
      <c r="B149" s="14" t="s">
        <v>718</v>
      </c>
      <c r="C149" s="14">
        <v>3</v>
      </c>
      <c r="D149" s="14" t="s">
        <v>779</v>
      </c>
      <c r="E149" s="14">
        <v>80</v>
      </c>
      <c r="F149" s="14" t="s">
        <v>721</v>
      </c>
      <c r="G149" s="14">
        <v>3</v>
      </c>
      <c r="N149" s="14" t="str">
        <f t="shared" si="2"/>
        <v>[Brilliant Season Event] Vips`s Getup Set
[ALL] Auto-battle Count +3
[Ranged] Dex +80
[ALL] Earned Exp (%) +3</v>
      </c>
    </row>
    <row r="150" spans="1:14" ht="75" x14ac:dyDescent="0.25">
      <c r="A150" s="16" t="s">
        <v>1075</v>
      </c>
      <c r="B150" s="14" t="s">
        <v>718</v>
      </c>
      <c r="C150" s="14">
        <v>3</v>
      </c>
      <c r="D150" s="14" t="s">
        <v>759</v>
      </c>
      <c r="E150" s="14">
        <v>500</v>
      </c>
      <c r="F150" s="14" t="s">
        <v>721</v>
      </c>
      <c r="G150" s="14">
        <v>3</v>
      </c>
      <c r="N150" s="14" t="str">
        <f t="shared" si="2"/>
        <v>[Briliiant Season Event] Halloween Vampire Set
[ALL] Auto-battle Count +3
[Magic] Int +500
[ALL] Earned Exp (%) +3</v>
      </c>
    </row>
    <row r="151" spans="1:14" ht="75" x14ac:dyDescent="0.25">
      <c r="A151" s="16" t="s">
        <v>1076</v>
      </c>
      <c r="B151" s="14" t="s">
        <v>718</v>
      </c>
      <c r="C151" s="14">
        <v>3</v>
      </c>
      <c r="D151" s="14" t="s">
        <v>742</v>
      </c>
      <c r="E151" s="14">
        <v>150</v>
      </c>
      <c r="F151" s="14" t="s">
        <v>745</v>
      </c>
      <c r="G151" s="14">
        <v>50</v>
      </c>
      <c r="N151" s="14" t="str">
        <f t="shared" si="2"/>
        <v>[Briliiant Season Event] Assassin Outfit Set
[ALL] Auto-battle Count +3
[Melee] Str +150
[Melee] Vit +50</v>
      </c>
    </row>
    <row r="152" spans="1:14" ht="75" x14ac:dyDescent="0.25">
      <c r="A152" s="16" t="s">
        <v>918</v>
      </c>
      <c r="B152" s="14" t="s">
        <v>718</v>
      </c>
      <c r="C152" s="14">
        <v>3</v>
      </c>
      <c r="D152" s="14" t="s">
        <v>759</v>
      </c>
      <c r="E152" s="14">
        <v>500</v>
      </c>
      <c r="F152" s="14" t="s">
        <v>721</v>
      </c>
      <c r="G152" s="14">
        <v>3</v>
      </c>
      <c r="N152" s="14" t="str">
        <f t="shared" si="2"/>
        <v>[Brilliant Season Event] Arabian Set
[ALL] Auto-battle Count +3
[Magic] Int +500
[ALL] Earned Exp (%) +3</v>
      </c>
    </row>
    <row r="153" spans="1:14" ht="75" x14ac:dyDescent="0.25">
      <c r="A153" s="16" t="s">
        <v>919</v>
      </c>
      <c r="B153" s="14" t="s">
        <v>718</v>
      </c>
      <c r="C153" s="14">
        <v>3</v>
      </c>
      <c r="D153" s="14" t="s">
        <v>742</v>
      </c>
      <c r="E153" s="14">
        <v>150</v>
      </c>
      <c r="F153" s="14" t="s">
        <v>745</v>
      </c>
      <c r="G153" s="14">
        <v>50</v>
      </c>
      <c r="N153" s="14" t="str">
        <f t="shared" si="2"/>
        <v>[Brilliant Season Event] Recreational Hot Spring Set
[ALL] Auto-battle Count +3
[Melee] Str +150
[Melee] Vit +50</v>
      </c>
    </row>
    <row r="154" spans="1:14" ht="75" x14ac:dyDescent="0.25">
      <c r="A154" s="16" t="s">
        <v>1035</v>
      </c>
      <c r="B154" s="14" t="s">
        <v>718</v>
      </c>
      <c r="C154" s="14">
        <v>3</v>
      </c>
      <c r="D154" s="14" t="s">
        <v>779</v>
      </c>
      <c r="E154" s="14">
        <v>80</v>
      </c>
      <c r="F154" s="14" t="s">
        <v>721</v>
      </c>
      <c r="G154" s="14">
        <v>3</v>
      </c>
      <c r="N154" s="14" t="str">
        <f t="shared" si="2"/>
        <v>[Brilliant Season Event] Chironia`s Best Friend Set
[ALL] Auto-battle Count +3
[Ranged] Dex +80
[ALL] Earned Exp (%) +3</v>
      </c>
    </row>
    <row r="155" spans="1:14" ht="75" x14ac:dyDescent="0.25">
      <c r="A155" s="16" t="s">
        <v>920</v>
      </c>
      <c r="B155" s="14" t="s">
        <v>718</v>
      </c>
      <c r="C155" s="14">
        <v>3</v>
      </c>
      <c r="D155" s="14" t="s">
        <v>759</v>
      </c>
      <c r="E155" s="14">
        <v>500</v>
      </c>
      <c r="F155" s="14" t="s">
        <v>745</v>
      </c>
      <c r="G155" s="14">
        <v>50</v>
      </c>
      <c r="N155" s="14" t="str">
        <f t="shared" si="2"/>
        <v>[Brilliant Season Event] Floral Getup Set
[ALL] Auto-battle Count +3
[Magic] Int +500
[Melee] Vit +50</v>
      </c>
    </row>
    <row r="156" spans="1:14" ht="75" x14ac:dyDescent="0.25">
      <c r="A156" s="16" t="s">
        <v>921</v>
      </c>
      <c r="B156" s="14" t="s">
        <v>718</v>
      </c>
      <c r="C156" s="14">
        <v>3</v>
      </c>
      <c r="D156" s="14" t="s">
        <v>779</v>
      </c>
      <c r="E156" s="14">
        <v>80</v>
      </c>
      <c r="F156" s="14" t="s">
        <v>721</v>
      </c>
      <c r="G156" s="14">
        <v>3</v>
      </c>
      <c r="N156" s="14" t="str">
        <f t="shared" si="2"/>
        <v>[Brilliant Season Event] Winter Noble Wings Set
[ALL] Auto-battle Count +3
[Ranged] Dex +80
[ALL] Earned Exp (%) +3</v>
      </c>
    </row>
    <row r="157" spans="1:14" ht="75" x14ac:dyDescent="0.25">
      <c r="A157" s="16" t="s">
        <v>922</v>
      </c>
      <c r="B157" s="14" t="s">
        <v>718</v>
      </c>
      <c r="C157" s="14">
        <v>3</v>
      </c>
      <c r="D157" s="14" t="s">
        <v>742</v>
      </c>
      <c r="E157" s="14">
        <v>150</v>
      </c>
      <c r="F157" s="14" t="s">
        <v>745</v>
      </c>
      <c r="G157" s="14">
        <v>50</v>
      </c>
      <c r="N157" s="14" t="str">
        <f t="shared" si="2"/>
        <v>[Brilliant Season Event] Phantom Thief Set
[ALL] Auto-battle Count +3
[Melee] Str +150
[Melee] Vit +50</v>
      </c>
    </row>
    <row r="158" spans="1:14" ht="60" x14ac:dyDescent="0.25">
      <c r="A158" s="16" t="s">
        <v>923</v>
      </c>
      <c r="B158" s="14" t="s">
        <v>719</v>
      </c>
      <c r="C158" s="14">
        <v>5</v>
      </c>
      <c r="D158" s="14" t="s">
        <v>722</v>
      </c>
      <c r="E158" s="14">
        <v>100</v>
      </c>
      <c r="F158" s="14" t="s">
        <v>723</v>
      </c>
      <c r="G158" s="14">
        <v>100</v>
      </c>
      <c r="N158" s="14" t="str">
        <f t="shared" si="2"/>
        <v>Eternal Winter Royalty
[ALL] Magic Damage (%) +5
[ALL] Min. Attack Power +100
[ALL] Max. Attack Power +100</v>
      </c>
    </row>
    <row r="159" spans="1:14" ht="75" x14ac:dyDescent="0.25">
      <c r="A159" s="16" t="s">
        <v>924</v>
      </c>
      <c r="B159" s="14" t="s">
        <v>759</v>
      </c>
      <c r="C159" s="14">
        <v>750</v>
      </c>
      <c r="D159" s="14" t="s">
        <v>756</v>
      </c>
      <c r="E159" s="14">
        <v>125000</v>
      </c>
      <c r="F159" s="14" t="s">
        <v>764</v>
      </c>
      <c r="G159" s="14">
        <v>12500</v>
      </c>
      <c r="N159" s="14" t="str">
        <f t="shared" si="2"/>
        <v>+10 Apocalypse Magic Armor Collection
[Magic] Int +750
[Magic] HP +125000
[Magic] Def +12500</v>
      </c>
    </row>
    <row r="160" spans="1:14" ht="75" x14ac:dyDescent="0.25">
      <c r="A160" s="16" t="s">
        <v>925</v>
      </c>
      <c r="B160" s="14" t="s">
        <v>759</v>
      </c>
      <c r="C160" s="14">
        <v>450</v>
      </c>
      <c r="D160" s="14" t="s">
        <v>756</v>
      </c>
      <c r="E160" s="14">
        <v>65000</v>
      </c>
      <c r="F160" s="14" t="s">
        <v>764</v>
      </c>
      <c r="G160" s="14">
        <v>6500</v>
      </c>
      <c r="N160" s="14" t="str">
        <f t="shared" si="2"/>
        <v>+7 Apocalypse Magic Armor Collection
[Magic] Int +450
[Magic] HP +65000
[Magic] Def +6500</v>
      </c>
    </row>
    <row r="161" spans="1:14" ht="75" x14ac:dyDescent="0.25">
      <c r="A161" s="16" t="s">
        <v>926</v>
      </c>
      <c r="B161" s="14" t="s">
        <v>779</v>
      </c>
      <c r="C161" s="14">
        <v>750</v>
      </c>
      <c r="D161" s="14" t="s">
        <v>775</v>
      </c>
      <c r="E161" s="14">
        <v>145000</v>
      </c>
      <c r="F161" s="14" t="s">
        <v>783</v>
      </c>
      <c r="G161" s="14">
        <v>14500</v>
      </c>
      <c r="N161" s="14" t="str">
        <f t="shared" si="2"/>
        <v>+10 Apocalypse Ranged Armor Collection
[Ranged] Dex +750
[Ranged] HP +145000
[Ranged] Def +14500</v>
      </c>
    </row>
    <row r="162" spans="1:14" ht="75" x14ac:dyDescent="0.25">
      <c r="A162" s="16" t="s">
        <v>927</v>
      </c>
      <c r="B162" s="14" t="s">
        <v>779</v>
      </c>
      <c r="C162" s="14">
        <v>450</v>
      </c>
      <c r="D162" s="14" t="s">
        <v>775</v>
      </c>
      <c r="E162" s="14">
        <v>75000</v>
      </c>
      <c r="F162" s="14" t="s">
        <v>783</v>
      </c>
      <c r="G162" s="14">
        <v>7500</v>
      </c>
      <c r="N162" s="14" t="str">
        <f t="shared" si="2"/>
        <v>+7 Apocalypse Ranged Armor Collection
[Ranged] Dex +450
[Ranged] HP +75000
[Ranged] Def +7500</v>
      </c>
    </row>
    <row r="163" spans="1:14" ht="75" x14ac:dyDescent="0.25">
      <c r="A163" s="16" t="s">
        <v>928</v>
      </c>
      <c r="B163" s="14" t="s">
        <v>742</v>
      </c>
      <c r="C163" s="14">
        <v>750</v>
      </c>
      <c r="D163" s="14" t="s">
        <v>740</v>
      </c>
      <c r="E163" s="14">
        <v>175000</v>
      </c>
      <c r="F163" s="14" t="s">
        <v>748</v>
      </c>
      <c r="G163" s="14">
        <v>17500</v>
      </c>
      <c r="N163" s="14" t="str">
        <f t="shared" si="2"/>
        <v>+10 Apocalypse Melee Armor Collection
[Melee] Str +750
[Melee] HP +175000
[Melee] Def +17500</v>
      </c>
    </row>
    <row r="164" spans="1:14" ht="75" x14ac:dyDescent="0.25">
      <c r="A164" s="16" t="s">
        <v>929</v>
      </c>
      <c r="B164" s="14" t="s">
        <v>742</v>
      </c>
      <c r="C164" s="14">
        <v>450</v>
      </c>
      <c r="D164" s="14" t="s">
        <v>740</v>
      </c>
      <c r="E164" s="14">
        <v>85000</v>
      </c>
      <c r="F164" s="14" t="s">
        <v>748</v>
      </c>
      <c r="G164" s="14">
        <v>8500</v>
      </c>
      <c r="N164" s="14" t="str">
        <f t="shared" si="2"/>
        <v>+7 Apocalypse Melee Armor Collection
[Melee] Str +450
[Melee] HP +85000
[Melee] Def +8500</v>
      </c>
    </row>
    <row r="165" spans="1:14" ht="60" x14ac:dyDescent="0.25">
      <c r="A165" s="16" t="s">
        <v>930</v>
      </c>
      <c r="B165" s="14" t="s">
        <v>719</v>
      </c>
      <c r="C165" s="14">
        <v>5</v>
      </c>
      <c r="D165" s="14" t="s">
        <v>722</v>
      </c>
      <c r="E165" s="14">
        <v>100</v>
      </c>
      <c r="F165" s="14" t="s">
        <v>723</v>
      </c>
      <c r="G165" s="14">
        <v>100</v>
      </c>
      <c r="N165" s="14" t="str">
        <f t="shared" si="2"/>
        <v>Code-0 Collection Set
[ALL] Magic Damage (%) +5
[ALL] Min. Attack Power +100
[ALL] Max. Attack Power +100</v>
      </c>
    </row>
    <row r="166" spans="1:14" ht="60" x14ac:dyDescent="0.25">
      <c r="A166" s="16" t="s">
        <v>931</v>
      </c>
      <c r="B166" s="14" t="s">
        <v>719</v>
      </c>
      <c r="C166" s="14">
        <v>5</v>
      </c>
      <c r="D166" s="14" t="s">
        <v>722</v>
      </c>
      <c r="E166" s="14">
        <v>100</v>
      </c>
      <c r="F166" s="14" t="s">
        <v>723</v>
      </c>
      <c r="G166" s="14">
        <v>100</v>
      </c>
      <c r="N166" s="14" t="str">
        <f t="shared" si="2"/>
        <v>Ghost`S Grand Festival Collection
[ALL] Magic Damage (%) +5
[ALL] Min. Attack Power +100
[ALL] Max. Attack Power +100</v>
      </c>
    </row>
    <row r="167" spans="1:14" ht="75" x14ac:dyDescent="0.25">
      <c r="A167" s="16" t="s">
        <v>1014</v>
      </c>
      <c r="B167" s="14" t="s">
        <v>724</v>
      </c>
      <c r="C167" s="14">
        <v>200</v>
      </c>
      <c r="D167" s="14" t="s">
        <v>725</v>
      </c>
      <c r="E167" s="14">
        <v>200</v>
      </c>
      <c r="F167" s="14" t="s">
        <v>726</v>
      </c>
      <c r="G167" s="14">
        <v>200</v>
      </c>
      <c r="N167" s="14" t="str">
        <f t="shared" si="2"/>
        <v>Symbol Of Destiny [Spooky Halloween +4]
[ALL] Str +200
[ALL] Dex +200
[ALL] Int +200</v>
      </c>
    </row>
    <row r="168" spans="1:14" ht="60" x14ac:dyDescent="0.25">
      <c r="A168" s="16" t="s">
        <v>932</v>
      </c>
      <c r="B168" s="14" t="s">
        <v>719</v>
      </c>
      <c r="C168" s="14">
        <v>5</v>
      </c>
      <c r="D168" s="14" t="s">
        <v>722</v>
      </c>
      <c r="E168" s="14">
        <v>100</v>
      </c>
      <c r="F168" s="14" t="s">
        <v>723</v>
      </c>
      <c r="G168" s="14">
        <v>100</v>
      </c>
      <c r="N168" s="14" t="str">
        <f t="shared" si="2"/>
        <v>Creepy Manager Collection
[ALL] Magic Damage (%) +5
[ALL] Min. Attack Power +100
[ALL] Max. Attack Power +100</v>
      </c>
    </row>
    <row r="169" spans="1:14" ht="60" x14ac:dyDescent="0.25">
      <c r="A169" s="16" t="s">
        <v>933</v>
      </c>
      <c r="B169" s="14" t="s">
        <v>719</v>
      </c>
      <c r="C169" s="14">
        <v>5</v>
      </c>
      <c r="D169" s="14" t="s">
        <v>722</v>
      </c>
      <c r="E169" s="14">
        <v>100</v>
      </c>
      <c r="F169" s="14" t="s">
        <v>723</v>
      </c>
      <c r="G169" s="14">
        <v>100</v>
      </c>
      <c r="N169" s="14" t="str">
        <f t="shared" si="2"/>
        <v>Dark Watch Collection
[ALL] Magic Damage (%) +5
[ALL] Min. Attack Power +100
[ALL] Max. Attack Power +100</v>
      </c>
    </row>
    <row r="170" spans="1:14" ht="60" x14ac:dyDescent="0.25">
      <c r="A170" s="16" t="s">
        <v>1034</v>
      </c>
      <c r="B170" s="14" t="s">
        <v>719</v>
      </c>
      <c r="C170" s="14">
        <v>2</v>
      </c>
      <c r="D170" s="14" t="s">
        <v>722</v>
      </c>
      <c r="E170" s="14">
        <v>100</v>
      </c>
      <c r="F170" s="14" t="s">
        <v>723</v>
      </c>
      <c r="G170" s="14">
        <v>100</v>
      </c>
      <c r="N170" s="14" t="str">
        <f t="shared" si="2"/>
        <v>Aurora`s Blessed Collection
[ALL] Magic Damage (%) +2
[ALL] Min. Attack Power +100
[ALL] Max. Attack Power +100</v>
      </c>
    </row>
    <row r="171" spans="1:14" ht="60" x14ac:dyDescent="0.25">
      <c r="A171" s="16" t="s">
        <v>934</v>
      </c>
      <c r="B171" s="14" t="s">
        <v>719</v>
      </c>
      <c r="C171" s="14">
        <v>5</v>
      </c>
      <c r="D171" s="14" t="s">
        <v>722</v>
      </c>
      <c r="E171" s="14">
        <v>100</v>
      </c>
      <c r="F171" s="14" t="s">
        <v>723</v>
      </c>
      <c r="G171" s="14">
        <v>100</v>
      </c>
      <c r="N171" s="14" t="str">
        <f t="shared" si="2"/>
        <v>Through Raging Waves Collection
[ALL] Magic Damage (%) +5
[ALL] Min. Attack Power +100
[ALL] Max. Attack Power +100</v>
      </c>
    </row>
    <row r="172" spans="1:14" ht="60" x14ac:dyDescent="0.25">
      <c r="A172" s="16" t="s">
        <v>935</v>
      </c>
      <c r="B172" s="14" t="s">
        <v>721</v>
      </c>
      <c r="C172" s="14">
        <v>3</v>
      </c>
      <c r="D172" s="14" t="s">
        <v>718</v>
      </c>
      <c r="E172" s="14">
        <v>10</v>
      </c>
      <c r="F172" s="14" t="s">
        <v>719</v>
      </c>
      <c r="G172" s="14">
        <v>3</v>
      </c>
      <c r="N172" s="14" t="str">
        <f t="shared" si="2"/>
        <v>Treble Collection
[ALL] Earned Exp (%) +3
[ALL] Auto-battle Count +10
[ALL] Magic Damage (%) +3</v>
      </c>
    </row>
    <row r="173" spans="1:14" ht="60" x14ac:dyDescent="0.25">
      <c r="A173" s="16" t="s">
        <v>936</v>
      </c>
      <c r="B173" s="14" t="s">
        <v>719</v>
      </c>
      <c r="C173" s="14">
        <v>5</v>
      </c>
      <c r="D173" s="14" t="s">
        <v>722</v>
      </c>
      <c r="E173" s="14">
        <v>100</v>
      </c>
      <c r="F173" s="14" t="s">
        <v>723</v>
      </c>
      <c r="G173" s="14">
        <v>100</v>
      </c>
      <c r="N173" s="14" t="str">
        <f t="shared" si="2"/>
        <v>Collecting Fancy Sounds
[ALL] Magic Damage (%) +5
[ALL] Min. Attack Power +100
[ALL] Max. Attack Power +100</v>
      </c>
    </row>
    <row r="174" spans="1:14" ht="60" x14ac:dyDescent="0.25">
      <c r="A174" s="16" t="s">
        <v>937</v>
      </c>
      <c r="B174" s="14" t="s">
        <v>779</v>
      </c>
      <c r="C174" s="14">
        <v>150</v>
      </c>
      <c r="D174" s="14" t="s">
        <v>775</v>
      </c>
      <c r="E174" s="14">
        <v>10000</v>
      </c>
      <c r="F174" s="14" t="s">
        <v>783</v>
      </c>
      <c r="G174" s="14">
        <v>2000</v>
      </c>
      <c r="N174" s="14" t="str">
        <f t="shared" si="2"/>
        <v>Blunderbuss
[Ranged] Dex +150
[Ranged] HP +10000
[Ranged] Def +2000</v>
      </c>
    </row>
    <row r="175" spans="1:14" ht="60" x14ac:dyDescent="0.25">
      <c r="A175" s="16" t="s">
        <v>938</v>
      </c>
      <c r="B175" s="14" t="s">
        <v>719</v>
      </c>
      <c r="C175" s="14">
        <v>5</v>
      </c>
      <c r="D175" s="14" t="s">
        <v>722</v>
      </c>
      <c r="E175" s="14">
        <v>300</v>
      </c>
      <c r="F175" s="14" t="s">
        <v>723</v>
      </c>
      <c r="G175" s="14">
        <v>300</v>
      </c>
      <c r="N175" s="14" t="str">
        <f t="shared" si="2"/>
        <v>Moonlight Wizard
[ALL] Magic Damage (%) +5
[ALL] Min. Attack Power +300
[ALL] Max. Attack Power +300</v>
      </c>
    </row>
    <row r="176" spans="1:14" ht="60" x14ac:dyDescent="0.25">
      <c r="A176" s="16" t="s">
        <v>939</v>
      </c>
      <c r="B176" s="14" t="s">
        <v>719</v>
      </c>
      <c r="C176" s="14">
        <v>1</v>
      </c>
      <c r="D176" s="14" t="s">
        <v>722</v>
      </c>
      <c r="E176" s="14">
        <v>100</v>
      </c>
      <c r="F176" s="14" t="s">
        <v>723</v>
      </c>
      <c r="G176" s="14">
        <v>100</v>
      </c>
      <c r="N176" s="14" t="str">
        <f t="shared" si="2"/>
        <v>Apprentice Wizar
[ALL] Magic Damage (%) +1
[ALL] Min. Attack Power +100
[ALL] Max. Attack Power +100</v>
      </c>
    </row>
    <row r="177" spans="1:14" ht="60" x14ac:dyDescent="0.25">
      <c r="A177" s="16" t="s">
        <v>940</v>
      </c>
      <c r="B177" s="14" t="s">
        <v>719</v>
      </c>
      <c r="C177" s="14">
        <v>5</v>
      </c>
      <c r="D177" s="14" t="s">
        <v>722</v>
      </c>
      <c r="E177" s="14">
        <v>100</v>
      </c>
      <c r="F177" s="14" t="s">
        <v>723</v>
      </c>
      <c r="G177" s="14">
        <v>100</v>
      </c>
      <c r="N177" s="14" t="str">
        <f t="shared" si="2"/>
        <v>Dragon Warrior
[ALL] Magic Damage (%) +5
[ALL] Min. Attack Power +100
[ALL] Max. Attack Power +100</v>
      </c>
    </row>
    <row r="178" spans="1:14" ht="60" x14ac:dyDescent="0.25">
      <c r="A178" s="16" t="s">
        <v>941</v>
      </c>
      <c r="B178" s="14" t="s">
        <v>724</v>
      </c>
      <c r="C178" s="14">
        <v>200</v>
      </c>
      <c r="D178" s="14" t="s">
        <v>725</v>
      </c>
      <c r="E178" s="14">
        <v>200</v>
      </c>
      <c r="F178" s="14" t="s">
        <v>726</v>
      </c>
      <c r="G178" s="14">
        <v>200</v>
      </c>
      <c r="N178" s="14" t="str">
        <f t="shared" si="2"/>
        <v>Shining Goddess` Trinkets
[ALL] Str +200
[ALL] Dex +200
[ALL] Int +200</v>
      </c>
    </row>
    <row r="179" spans="1:14" ht="60" x14ac:dyDescent="0.25">
      <c r="A179" s="16" t="s">
        <v>942</v>
      </c>
      <c r="B179" s="14" t="s">
        <v>719</v>
      </c>
      <c r="C179" s="14">
        <v>1</v>
      </c>
      <c r="D179" s="14" t="s">
        <v>722</v>
      </c>
      <c r="E179" s="14">
        <v>100</v>
      </c>
      <c r="F179" s="14" t="s">
        <v>723</v>
      </c>
      <c r="G179" s="14">
        <v>100</v>
      </c>
      <c r="N179" s="14" t="str">
        <f t="shared" si="2"/>
        <v>Wings Of God
[ALL] Magic Damage (%) +1
[ALL] Min. Attack Power +100
[ALL] Max. Attack Power +100</v>
      </c>
    </row>
    <row r="180" spans="1:14" ht="60" x14ac:dyDescent="0.25">
      <c r="A180" s="16" t="s">
        <v>943</v>
      </c>
      <c r="B180" s="14" t="s">
        <v>719</v>
      </c>
      <c r="C180" s="14">
        <v>2</v>
      </c>
      <c r="D180" s="14" t="s">
        <v>722</v>
      </c>
      <c r="E180" s="14">
        <v>100</v>
      </c>
      <c r="F180" s="14" t="s">
        <v>723</v>
      </c>
      <c r="G180" s="14">
        <v>100</v>
      </c>
      <c r="N180" s="14" t="str">
        <f t="shared" si="2"/>
        <v>Sweet White Day
[ALL] Magic Damage (%) +2
[ALL] Min. Attack Power +100
[ALL] Max. Attack Power +100</v>
      </c>
    </row>
    <row r="181" spans="1:14" ht="60" x14ac:dyDescent="0.25">
      <c r="A181" s="16" t="s">
        <v>944</v>
      </c>
      <c r="B181" s="14" t="s">
        <v>719</v>
      </c>
      <c r="C181" s="14">
        <v>2</v>
      </c>
      <c r="D181" s="14" t="s">
        <v>722</v>
      </c>
      <c r="E181" s="14">
        <v>100</v>
      </c>
      <c r="F181" s="14" t="s">
        <v>723</v>
      </c>
      <c r="G181" s="14">
        <v>100</v>
      </c>
      <c r="N181" s="14" t="str">
        <f t="shared" si="2"/>
        <v>The Love Bringer
[ALL] Magic Damage (%) +2
[ALL] Min. Attack Power +100
[ALL] Max. Attack Power +100</v>
      </c>
    </row>
    <row r="182" spans="1:14" ht="60" x14ac:dyDescent="0.25">
      <c r="A182" s="16" t="s">
        <v>1032</v>
      </c>
      <c r="B182" s="14" t="s">
        <v>718</v>
      </c>
      <c r="C182" s="14">
        <v>2</v>
      </c>
      <c r="D182" s="14" t="s">
        <v>722</v>
      </c>
      <c r="E182" s="14">
        <v>140</v>
      </c>
      <c r="F182" s="14" t="s">
        <v>723</v>
      </c>
      <c r="G182" s="14">
        <v>140</v>
      </c>
      <c r="N182" s="14" t="str">
        <f t="shared" si="2"/>
        <v>Valentine`s Trinkets
[ALL] Auto-battle Count +2
[ALL] Min. Attack Power +140
[ALL] Max. Attack Power +140</v>
      </c>
    </row>
    <row r="183" spans="1:14" ht="60" x14ac:dyDescent="0.25">
      <c r="A183" s="16" t="s">
        <v>945</v>
      </c>
      <c r="B183" s="14" t="s">
        <v>727</v>
      </c>
      <c r="C183" s="14">
        <v>20</v>
      </c>
      <c r="D183" s="14" t="s">
        <v>718</v>
      </c>
      <c r="E183" s="14">
        <v>2</v>
      </c>
      <c r="F183" s="14" t="s">
        <v>720</v>
      </c>
      <c r="G183" s="14">
        <v>2</v>
      </c>
      <c r="N183" s="14" t="str">
        <f t="shared" si="2"/>
        <v>Happy New Year Tiger
[ALL] Vit +20
[ALL] Auto-battle Count +2
[ALL] Action Power +2</v>
      </c>
    </row>
    <row r="184" spans="1:14" ht="60" x14ac:dyDescent="0.25">
      <c r="A184" s="16" t="s">
        <v>1033</v>
      </c>
      <c r="B184" s="14" t="s">
        <v>719</v>
      </c>
      <c r="C184" s="14">
        <v>2</v>
      </c>
      <c r="D184" s="14" t="s">
        <v>722</v>
      </c>
      <c r="E184" s="14">
        <v>100</v>
      </c>
      <c r="F184" s="14" t="s">
        <v>723</v>
      </c>
      <c r="G184" s="14">
        <v>100</v>
      </c>
      <c r="N184" s="14" t="str">
        <f t="shared" si="2"/>
        <v>Funny`s Space Celebration
[ALL] Magic Damage (%) +2
[ALL] Min. Attack Power +100
[ALL] Max. Attack Power +100</v>
      </c>
    </row>
    <row r="185" spans="1:14" ht="60" x14ac:dyDescent="0.25">
      <c r="A185" s="16" t="s">
        <v>946</v>
      </c>
      <c r="B185" s="14" t="s">
        <v>721</v>
      </c>
      <c r="C185" s="14">
        <v>5</v>
      </c>
      <c r="D185" s="14" t="s">
        <v>720</v>
      </c>
      <c r="E185" s="14">
        <v>5</v>
      </c>
      <c r="F185" s="14" t="s">
        <v>719</v>
      </c>
      <c r="G185" s="14">
        <v>2</v>
      </c>
      <c r="N185" s="14" t="str">
        <f t="shared" si="2"/>
        <v>A Regal Kind Of Holiday
[ALL] Earned Exp (%) +5
[ALL] Action Power +5
[ALL] Magic Damage (%) +2</v>
      </c>
    </row>
    <row r="186" spans="1:14" ht="60" x14ac:dyDescent="0.25">
      <c r="A186" s="16" t="s">
        <v>947</v>
      </c>
      <c r="B186" s="14" t="s">
        <v>719</v>
      </c>
      <c r="C186" s="14">
        <v>2</v>
      </c>
      <c r="D186" s="14" t="s">
        <v>722</v>
      </c>
      <c r="E186" s="14">
        <v>100</v>
      </c>
      <c r="F186" s="14" t="s">
        <v>723</v>
      </c>
      <c r="G186" s="14">
        <v>100</v>
      </c>
      <c r="N186" s="14" t="str">
        <f t="shared" si="2"/>
        <v>Vip`S Getaway
[ALL] Magic Damage (%) +2
[ALL] Min. Attack Power +100
[ALL] Max. Attack Power +100</v>
      </c>
    </row>
    <row r="187" spans="1:14" ht="60" x14ac:dyDescent="0.25">
      <c r="A187" s="16" t="s">
        <v>948</v>
      </c>
      <c r="B187" s="14" t="s">
        <v>722</v>
      </c>
      <c r="C187" s="14">
        <v>7777</v>
      </c>
      <c r="D187" s="14" t="s">
        <v>723</v>
      </c>
      <c r="E187" s="14">
        <v>7777</v>
      </c>
      <c r="F187" s="14" t="s">
        <v>731</v>
      </c>
      <c r="G187" s="14">
        <v>7777</v>
      </c>
      <c r="N187" s="14" t="str">
        <f t="shared" si="2"/>
        <v>Apostle Of Death Collection
[ALL] Min. Attack Power +7777
[ALL] Max. Attack Power +7777
[ALL] HP +7777</v>
      </c>
    </row>
    <row r="188" spans="1:14" ht="60" x14ac:dyDescent="0.25">
      <c r="A188" s="16" t="s">
        <v>949</v>
      </c>
      <c r="B188" s="14" t="s">
        <v>719</v>
      </c>
      <c r="C188" s="14">
        <v>15</v>
      </c>
      <c r="D188" s="14" t="s">
        <v>722</v>
      </c>
      <c r="E188" s="14">
        <v>750</v>
      </c>
      <c r="F188" s="14" t="s">
        <v>723</v>
      </c>
      <c r="G188" s="14">
        <v>750</v>
      </c>
      <c r="N188" s="14" t="str">
        <f t="shared" si="2"/>
        <v>Executioner Of Night
[ALL] Magic Damage (%) +15
[ALL] Min. Attack Power +750
[ALL] Max. Attack Power +750</v>
      </c>
    </row>
    <row r="189" spans="1:14" ht="60" x14ac:dyDescent="0.25">
      <c r="A189" s="16" t="s">
        <v>1031</v>
      </c>
      <c r="B189" s="14" t="s">
        <v>724</v>
      </c>
      <c r="C189" s="14">
        <v>150</v>
      </c>
      <c r="D189" s="14" t="s">
        <v>727</v>
      </c>
      <c r="E189" s="14">
        <v>150</v>
      </c>
      <c r="F189" s="14" t="s">
        <v>731</v>
      </c>
      <c r="G189" s="14">
        <v>1500</v>
      </c>
      <c r="N189" s="14" t="str">
        <f t="shared" si="2"/>
        <v>Meki`s Collection
[ALL] Str +150
[ALL] Vit +150
[ALL] HP +1500</v>
      </c>
    </row>
    <row r="190" spans="1:14" ht="60" x14ac:dyDescent="0.25">
      <c r="A190" s="16" t="s">
        <v>950</v>
      </c>
      <c r="B190" s="14" t="s">
        <v>721</v>
      </c>
      <c r="C190" s="14">
        <v>5</v>
      </c>
      <c r="D190" s="14" t="s">
        <v>718</v>
      </c>
      <c r="E190" s="14">
        <v>5</v>
      </c>
      <c r="F190" s="14" t="s">
        <v>733</v>
      </c>
      <c r="G190" s="14">
        <v>5</v>
      </c>
      <c r="N190" s="14" t="str">
        <f t="shared" si="2"/>
        <v>Chaotic Mage Collection
[ALL] Earned Exp (%) +5
[ALL] Auto-battle Count +5
[ALL] Multi-hit Rate +5</v>
      </c>
    </row>
    <row r="191" spans="1:14" ht="60" x14ac:dyDescent="0.25">
      <c r="A191" s="16" t="s">
        <v>951</v>
      </c>
      <c r="B191" s="14" t="s">
        <v>719</v>
      </c>
      <c r="C191" s="14">
        <v>15</v>
      </c>
      <c r="D191" s="14" t="s">
        <v>722</v>
      </c>
      <c r="E191" s="14">
        <v>750</v>
      </c>
      <c r="F191" s="14" t="s">
        <v>723</v>
      </c>
      <c r="G191" s="14">
        <v>750</v>
      </c>
      <c r="N191" s="14" t="str">
        <f t="shared" si="2"/>
        <v>2018 Halloween Party
[ALL] Magic Damage (%) +15
[ALL] Min. Attack Power +750
[ALL] Max. Attack Power +750</v>
      </c>
    </row>
    <row r="192" spans="1:14" ht="75" x14ac:dyDescent="0.25">
      <c r="A192" s="16" t="s">
        <v>952</v>
      </c>
      <c r="B192" s="14" t="s">
        <v>719</v>
      </c>
      <c r="C192" s="14">
        <v>10</v>
      </c>
      <c r="D192" s="14" t="s">
        <v>722</v>
      </c>
      <c r="E192" s="14">
        <v>250</v>
      </c>
      <c r="F192" s="14" t="s">
        <v>723</v>
      </c>
      <c r="G192" s="14">
        <v>250</v>
      </c>
      <c r="N192" s="14" t="str">
        <f t="shared" si="2"/>
        <v>Descent Of The Dragon Gods [Axion]
[ALL] Magic Damage (%) +10
[ALL] Min. Attack Power +250
[ALL] Max. Attack Power +250</v>
      </c>
    </row>
    <row r="193" spans="1:14" ht="75" x14ac:dyDescent="0.25">
      <c r="A193" s="16" t="s">
        <v>953</v>
      </c>
      <c r="B193" s="14" t="s">
        <v>719</v>
      </c>
      <c r="C193" s="14">
        <v>10</v>
      </c>
      <c r="D193" s="14" t="s">
        <v>722</v>
      </c>
      <c r="E193" s="14">
        <v>250</v>
      </c>
      <c r="F193" s="14" t="s">
        <v>723</v>
      </c>
      <c r="G193" s="14">
        <v>250</v>
      </c>
      <c r="N193" s="14" t="str">
        <f t="shared" si="2"/>
        <v>Descent Of The Dragon Gods [Exia]
[ALL] Magic Damage (%) +10
[ALL] Min. Attack Power +250
[ALL] Max. Attack Power +250</v>
      </c>
    </row>
    <row r="194" spans="1:14" ht="60" x14ac:dyDescent="0.25">
      <c r="A194" s="16" t="s">
        <v>954</v>
      </c>
      <c r="B194" s="14" t="s">
        <v>721</v>
      </c>
      <c r="C194" s="14">
        <v>5</v>
      </c>
      <c r="D194" s="14" t="s">
        <v>718</v>
      </c>
      <c r="E194" s="14">
        <v>10</v>
      </c>
      <c r="F194" s="14" t="s">
        <v>719</v>
      </c>
      <c r="G194" s="14">
        <v>5</v>
      </c>
      <c r="N194" s="14" t="str">
        <f t="shared" si="2"/>
        <v>Master Of Alchemy
[ALL] Earned Exp (%) +5
[ALL] Auto-battle Count +10
[ALL] Magic Damage (%) +5</v>
      </c>
    </row>
    <row r="195" spans="1:14" ht="60" x14ac:dyDescent="0.25">
      <c r="A195" s="16" t="s">
        <v>955</v>
      </c>
      <c r="B195" s="14" t="s">
        <v>719</v>
      </c>
      <c r="C195" s="14">
        <v>2</v>
      </c>
      <c r="D195" s="14" t="s">
        <v>722</v>
      </c>
      <c r="E195" s="14">
        <v>100</v>
      </c>
      <c r="F195" s="14" t="s">
        <v>723</v>
      </c>
      <c r="G195" s="14">
        <v>100</v>
      </c>
      <c r="N195" s="14" t="str">
        <f t="shared" ref="N195:N258" si="3">A195&amp;CHAR(10)&amp;_xlfn.TEXTJOIN(CHAR(10),TRUE,IF(B195&lt;&gt;"",B195&amp;" +"&amp;C195,""),IF(D195&lt;&gt;"",D195&amp;" +"&amp;E195,""),IF(F195&lt;&gt;"",F195&amp;" +"&amp;G195,""),IF(H195&lt;&gt;"",H195&amp;" +"&amp;I195,""),IF(J195&lt;&gt;"",J195&amp;" +"&amp;K195,""),IF(L195&lt;&gt;"",L195&amp;" +"&amp;M195,""))</f>
        <v>Mysterious Arabian Sets
[ALL] Magic Damage (%) +2
[ALL] Min. Attack Power +100
[ALL] Max. Attack Power +100</v>
      </c>
    </row>
    <row r="196" spans="1:14" ht="60" x14ac:dyDescent="0.25">
      <c r="A196" s="16" t="s">
        <v>956</v>
      </c>
      <c r="B196" s="14" t="s">
        <v>722</v>
      </c>
      <c r="C196" s="14">
        <v>5555</v>
      </c>
      <c r="D196" s="14" t="s">
        <v>723</v>
      </c>
      <c r="E196" s="14">
        <v>5555</v>
      </c>
      <c r="F196" s="14" t="s">
        <v>731</v>
      </c>
      <c r="G196" s="14">
        <v>55555</v>
      </c>
      <c r="N196" s="14" t="str">
        <f t="shared" si="3"/>
        <v>Crescent Glaive Collection
[ALL] Min. Attack Power +5555
[ALL] Max. Attack Power +5555
[ALL] HP +55555</v>
      </c>
    </row>
    <row r="197" spans="1:14" ht="60" x14ac:dyDescent="0.25">
      <c r="A197" s="16" t="s">
        <v>957</v>
      </c>
      <c r="B197" s="14" t="s">
        <v>719</v>
      </c>
      <c r="C197" s="14">
        <v>5</v>
      </c>
      <c r="D197" s="14" t="s">
        <v>722</v>
      </c>
      <c r="E197" s="14">
        <v>300</v>
      </c>
      <c r="F197" s="14" t="s">
        <v>723</v>
      </c>
      <c r="G197" s="14">
        <v>300</v>
      </c>
      <c r="N197" s="14" t="str">
        <f t="shared" si="3"/>
        <v>Black Cat
[ALL] Magic Damage (%) +5
[ALL] Min. Attack Power +300
[ALL] Max. Attack Power +300</v>
      </c>
    </row>
    <row r="198" spans="1:14" ht="60" x14ac:dyDescent="0.25">
      <c r="A198" s="16" t="s">
        <v>958</v>
      </c>
      <c r="B198" s="14" t="s">
        <v>719</v>
      </c>
      <c r="C198" s="14">
        <v>1</v>
      </c>
      <c r="D198" s="14" t="s">
        <v>722</v>
      </c>
      <c r="E198" s="14">
        <v>100</v>
      </c>
      <c r="F198" s="14" t="s">
        <v>723</v>
      </c>
      <c r="G198" s="14">
        <v>100</v>
      </c>
      <c r="N198" s="14" t="str">
        <f t="shared" si="3"/>
        <v>White Cat
[ALL] Magic Damage (%) +1
[ALL] Min. Attack Power +100
[ALL] Max. Attack Power +100</v>
      </c>
    </row>
    <row r="199" spans="1:14" ht="60" x14ac:dyDescent="0.25">
      <c r="A199" s="16" t="s">
        <v>959</v>
      </c>
      <c r="B199" s="14" t="s">
        <v>724</v>
      </c>
      <c r="C199" s="14">
        <v>30</v>
      </c>
      <c r="D199" s="14" t="s">
        <v>726</v>
      </c>
      <c r="E199" s="14">
        <v>30</v>
      </c>
      <c r="F199" s="14" t="s">
        <v>725</v>
      </c>
      <c r="G199" s="14">
        <v>30</v>
      </c>
      <c r="N199" s="14" t="str">
        <f t="shared" si="3"/>
        <v>Fragrance Flower Collection
[ALL] Str +30
[ALL] Int +30
[ALL] Dex +30</v>
      </c>
    </row>
    <row r="200" spans="1:14" ht="60" x14ac:dyDescent="0.25">
      <c r="A200" s="16" t="s">
        <v>960</v>
      </c>
      <c r="B200" s="14" t="s">
        <v>719</v>
      </c>
      <c r="C200" s="14">
        <v>2</v>
      </c>
      <c r="D200" s="14" t="s">
        <v>722</v>
      </c>
      <c r="E200" s="14">
        <v>100</v>
      </c>
      <c r="F200" s="14" t="s">
        <v>723</v>
      </c>
      <c r="G200" s="14">
        <v>100</v>
      </c>
      <c r="N200" s="14" t="str">
        <f t="shared" si="3"/>
        <v>Winter Noble Collection
[ALL] Magic Damage (%) +2
[ALL] Min. Attack Power +100
[ALL] Max. Attack Power +100</v>
      </c>
    </row>
    <row r="201" spans="1:14" ht="60" x14ac:dyDescent="0.25">
      <c r="A201" s="16" t="s">
        <v>1030</v>
      </c>
      <c r="B201" s="14" t="s">
        <v>721</v>
      </c>
      <c r="C201" s="14">
        <v>2</v>
      </c>
      <c r="D201" s="14" t="s">
        <v>718</v>
      </c>
      <c r="E201" s="14">
        <v>5</v>
      </c>
      <c r="F201" s="14" t="s">
        <v>720</v>
      </c>
      <c r="G201" s="14">
        <v>2</v>
      </c>
      <c r="N201" s="14" t="str">
        <f t="shared" si="3"/>
        <v>Dragon God`s Protection
[ALL] Earned Exp (%) +2
[ALL] Auto-battle Count +5
[ALL] Action Power +2</v>
      </c>
    </row>
    <row r="202" spans="1:14" ht="60" x14ac:dyDescent="0.25">
      <c r="A202" s="16" t="s">
        <v>961</v>
      </c>
      <c r="B202" s="14" t="s">
        <v>719</v>
      </c>
      <c r="C202" s="14">
        <v>2</v>
      </c>
      <c r="D202" s="14" t="s">
        <v>722</v>
      </c>
      <c r="E202" s="14">
        <v>100</v>
      </c>
      <c r="F202" s="14" t="s">
        <v>723</v>
      </c>
      <c r="G202" s="14">
        <v>100</v>
      </c>
      <c r="N202" s="14" t="str">
        <f t="shared" si="3"/>
        <v>Pharaoh`S Reliquary
[ALL] Magic Damage (%) +2
[ALL] Min. Attack Power +100
[ALL] Max. Attack Power +100</v>
      </c>
    </row>
    <row r="203" spans="1:14" ht="60" x14ac:dyDescent="0.25">
      <c r="A203" s="16" t="s">
        <v>962</v>
      </c>
      <c r="B203" s="14" t="s">
        <v>719</v>
      </c>
      <c r="C203" s="14">
        <v>5</v>
      </c>
      <c r="D203" s="14" t="s">
        <v>722</v>
      </c>
      <c r="E203" s="14">
        <v>100</v>
      </c>
      <c r="F203" s="14" t="s">
        <v>723</v>
      </c>
      <c r="G203" s="14">
        <v>100</v>
      </c>
      <c r="N203" s="14" t="str">
        <f t="shared" si="3"/>
        <v>Phantom Joker Collection
[ALL] Magic Damage (%) +5
[ALL] Min. Attack Power +100
[ALL] Max. Attack Power +100</v>
      </c>
    </row>
    <row r="204" spans="1:14" ht="75" x14ac:dyDescent="0.25">
      <c r="A204" s="16" t="s">
        <v>963</v>
      </c>
      <c r="B204" s="14" t="s">
        <v>719</v>
      </c>
      <c r="C204" s="14">
        <v>10</v>
      </c>
      <c r="D204" s="14" t="s">
        <v>722</v>
      </c>
      <c r="E204" s="14">
        <v>750</v>
      </c>
      <c r="F204" s="14" t="s">
        <v>723</v>
      </c>
      <c r="G204" s="14">
        <v>750</v>
      </c>
      <c r="N204" s="14" t="str">
        <f t="shared" si="3"/>
        <v>Descent Of The Dragon Gods [Dragon Collection]
[ALL] Magic Damage (%) +10
[ALL] Min. Attack Power +750
[ALL] Max. Attack Power +750</v>
      </c>
    </row>
    <row r="205" spans="1:14" ht="60" x14ac:dyDescent="0.25">
      <c r="A205" s="16" t="s">
        <v>1029</v>
      </c>
      <c r="B205" s="14" t="s">
        <v>719</v>
      </c>
      <c r="C205" s="14">
        <v>8</v>
      </c>
      <c r="D205" s="14" t="s">
        <v>722</v>
      </c>
      <c r="E205" s="14">
        <v>500</v>
      </c>
      <c r="F205" s="14" t="s">
        <v>723</v>
      </c>
      <c r="G205" s="14">
        <v>500</v>
      </c>
      <c r="N205" s="14" t="str">
        <f t="shared" si="3"/>
        <v>Royal Family`s Masquerade Party
[ALL] Magic Damage (%) +8
[ALL] Min. Attack Power +500
[ALL] Max. Attack Power +500</v>
      </c>
    </row>
    <row r="206" spans="1:14" ht="60" x14ac:dyDescent="0.25">
      <c r="A206" s="16" t="s">
        <v>964</v>
      </c>
      <c r="B206" s="14" t="s">
        <v>719</v>
      </c>
      <c r="C206" s="14">
        <v>2</v>
      </c>
      <c r="D206" s="14" t="s">
        <v>722</v>
      </c>
      <c r="E206" s="14">
        <v>150</v>
      </c>
      <c r="F206" s="14" t="s">
        <v>723</v>
      </c>
      <c r="G206" s="14">
        <v>150</v>
      </c>
      <c r="N206" s="14" t="str">
        <f t="shared" si="3"/>
        <v>Dazzling Masquerade Party
[ALL] Magic Damage (%) +2
[ALL] Min. Attack Power +150
[ALL] Max. Attack Power +150</v>
      </c>
    </row>
    <row r="207" spans="1:14" ht="60" x14ac:dyDescent="0.25">
      <c r="A207" s="16" t="s">
        <v>965</v>
      </c>
      <c r="B207" s="14" t="s">
        <v>719</v>
      </c>
      <c r="C207" s="14">
        <v>5</v>
      </c>
      <c r="D207" s="14" t="s">
        <v>721</v>
      </c>
      <c r="E207" s="14">
        <v>10</v>
      </c>
      <c r="F207" s="14" t="s">
        <v>720</v>
      </c>
      <c r="G207" s="14">
        <v>5</v>
      </c>
      <c r="N207" s="14" t="str">
        <f t="shared" si="3"/>
        <v>Moon Collection
[ALL] Magic Damage (%) +5
[ALL] Earned Exp (%) +10
[ALL] Action Power +5</v>
      </c>
    </row>
    <row r="208" spans="1:14" ht="60" x14ac:dyDescent="0.25">
      <c r="A208" s="16" t="s">
        <v>966</v>
      </c>
      <c r="B208" s="14" t="s">
        <v>719</v>
      </c>
      <c r="C208" s="14">
        <v>5</v>
      </c>
      <c r="D208" s="14" t="s">
        <v>718</v>
      </c>
      <c r="E208" s="14">
        <v>5</v>
      </c>
      <c r="F208" s="14" t="s">
        <v>733</v>
      </c>
      <c r="G208" s="14">
        <v>5</v>
      </c>
      <c r="N208" s="14" t="str">
        <f t="shared" si="3"/>
        <v>Master Chef Collection
[ALL] Magic Damage (%) +5
[ALL] Auto-battle Count +5
[ALL] Multi-hit Rate +5</v>
      </c>
    </row>
    <row r="209" spans="1:14" ht="60" x14ac:dyDescent="0.25">
      <c r="A209" s="16" t="s">
        <v>967</v>
      </c>
      <c r="B209" s="14" t="s">
        <v>779</v>
      </c>
      <c r="C209" s="14">
        <v>150</v>
      </c>
      <c r="D209" s="14" t="s">
        <v>790</v>
      </c>
      <c r="E209" s="14">
        <v>3</v>
      </c>
      <c r="F209" s="14" t="s">
        <v>792</v>
      </c>
      <c r="G209" s="14">
        <v>3</v>
      </c>
      <c r="N209" s="14" t="str">
        <f t="shared" si="3"/>
        <v>Blazewheel Collection Set
[Ranged] Dex +150
[Ranged] Magic Damage (%) +3
[Ranged] Auto-battle Count +3</v>
      </c>
    </row>
    <row r="210" spans="1:14" ht="60" x14ac:dyDescent="0.25">
      <c r="A210" s="16" t="s">
        <v>968</v>
      </c>
      <c r="B210" s="14" t="s">
        <v>721</v>
      </c>
      <c r="C210" s="14">
        <v>10</v>
      </c>
      <c r="D210" s="14" t="s">
        <v>718</v>
      </c>
      <c r="E210" s="14">
        <v>10</v>
      </c>
      <c r="F210" s="14" t="s">
        <v>720</v>
      </c>
      <c r="G210" s="14">
        <v>5</v>
      </c>
      <c r="N210" s="14" t="str">
        <f t="shared" si="3"/>
        <v>Sizzling Summer Collection Set
[ALL] Earned Exp (%) +10
[ALL] Auto-battle Count +10
[ALL] Action Power +5</v>
      </c>
    </row>
    <row r="211" spans="1:14" ht="60" x14ac:dyDescent="0.25">
      <c r="A211" s="16" t="s">
        <v>969</v>
      </c>
      <c r="B211" s="14" t="s">
        <v>721</v>
      </c>
      <c r="C211" s="14">
        <v>10</v>
      </c>
      <c r="D211" s="14" t="s">
        <v>720</v>
      </c>
      <c r="E211" s="14">
        <v>3</v>
      </c>
      <c r="F211" s="14" t="s">
        <v>733</v>
      </c>
      <c r="G211" s="14">
        <v>3</v>
      </c>
      <c r="N211" s="14" t="str">
        <f t="shared" si="3"/>
        <v>Raptor Collection
[ALL] Earned Exp (%) +10
[ALL] Action Power +3
[ALL] Multi-hit Rate +3</v>
      </c>
    </row>
    <row r="212" spans="1:14" ht="60" x14ac:dyDescent="0.25">
      <c r="A212" s="16" t="s">
        <v>1021</v>
      </c>
      <c r="B212" s="14" t="s">
        <v>759</v>
      </c>
      <c r="C212" s="14">
        <v>200</v>
      </c>
      <c r="D212" s="14" t="s">
        <v>771</v>
      </c>
      <c r="E212" s="14">
        <v>5</v>
      </c>
      <c r="F212" s="14" t="s">
        <v>756</v>
      </c>
      <c r="G212" s="14">
        <v>5000</v>
      </c>
      <c r="N212" s="14" t="str">
        <f t="shared" si="3"/>
        <v>Library Set
[Magic] Int +200
[Magic] Magic Damage (%) +5
[Magic] HP +5000</v>
      </c>
    </row>
    <row r="213" spans="1:14" ht="60" x14ac:dyDescent="0.25">
      <c r="A213" s="16" t="s">
        <v>1022</v>
      </c>
      <c r="B213" s="14" t="s">
        <v>722</v>
      </c>
      <c r="C213" s="14">
        <v>200</v>
      </c>
      <c r="D213" s="14" t="s">
        <v>723</v>
      </c>
      <c r="E213" s="14">
        <v>200</v>
      </c>
      <c r="F213" s="14" t="s">
        <v>731</v>
      </c>
      <c r="G213" s="14">
        <v>1000</v>
      </c>
      <c r="N213" s="14" t="str">
        <f t="shared" si="3"/>
        <v>Guardians Of The Forest
[ALL] Min. Attack Power +200
[ALL] Max. Attack Power +200
[ALL] HP +1000</v>
      </c>
    </row>
    <row r="214" spans="1:14" ht="60" x14ac:dyDescent="0.25">
      <c r="A214" s="16" t="s">
        <v>970</v>
      </c>
      <c r="B214" s="14" t="s">
        <v>719</v>
      </c>
      <c r="C214" s="14">
        <v>10</v>
      </c>
      <c r="D214" s="14" t="s">
        <v>722</v>
      </c>
      <c r="E214" s="14">
        <v>500</v>
      </c>
      <c r="F214" s="14" t="s">
        <v>723</v>
      </c>
      <c r="G214" s="14">
        <v>500</v>
      </c>
      <c r="N214" s="14" t="str">
        <f t="shared" si="3"/>
        <v>Space Costume Collection Set
[ALL] Magic Damage (%) +10
[ALL] Min. Attack Power +500
[ALL] Max. Attack Power +500</v>
      </c>
    </row>
    <row r="215" spans="1:14" ht="60" x14ac:dyDescent="0.25">
      <c r="A215" s="16" t="s">
        <v>971</v>
      </c>
      <c r="B215" s="14" t="s">
        <v>721</v>
      </c>
      <c r="C215" s="14">
        <v>2</v>
      </c>
      <c r="D215" s="14" t="s">
        <v>718</v>
      </c>
      <c r="E215" s="14">
        <v>5</v>
      </c>
      <c r="F215" s="14" t="s">
        <v>719</v>
      </c>
      <c r="G215" s="14">
        <v>2</v>
      </c>
      <c r="N215" s="14" t="str">
        <f t="shared" si="3"/>
        <v>Kronos Collection
[ALL] Earned Exp (%) +2
[ALL] Auto-battle Count +5
[ALL] Magic Damage (%) +2</v>
      </c>
    </row>
    <row r="216" spans="1:14" ht="60" x14ac:dyDescent="0.25">
      <c r="A216" s="16" t="s">
        <v>50</v>
      </c>
      <c r="B216" s="14" t="s">
        <v>721</v>
      </c>
      <c r="C216" s="14">
        <v>2</v>
      </c>
      <c r="D216" s="14" t="s">
        <v>718</v>
      </c>
      <c r="E216" s="14">
        <v>5</v>
      </c>
      <c r="F216" s="14" t="s">
        <v>719</v>
      </c>
      <c r="G216" s="14">
        <v>2</v>
      </c>
      <c r="N216" s="14" t="str">
        <f t="shared" si="3"/>
        <v>Archangel Wings
[ALL] Earned Exp (%) +2
[ALL] Auto-battle Count +5
[ALL] Magic Damage (%) +2</v>
      </c>
    </row>
    <row r="217" spans="1:14" ht="60" x14ac:dyDescent="0.25">
      <c r="A217" s="16" t="s">
        <v>972</v>
      </c>
      <c r="B217" s="14" t="s">
        <v>718</v>
      </c>
      <c r="C217" s="14">
        <v>5</v>
      </c>
      <c r="D217" s="14" t="s">
        <v>722</v>
      </c>
      <c r="E217" s="14">
        <v>200</v>
      </c>
      <c r="F217" s="14" t="s">
        <v>723</v>
      </c>
      <c r="G217" s="14">
        <v>200</v>
      </c>
      <c r="N217" s="14" t="str">
        <f t="shared" si="3"/>
        <v>Valentines Collection
[ALL] Auto-battle Count +5
[ALL] Min. Attack Power +200
[ALL] Max. Attack Power +200</v>
      </c>
    </row>
    <row r="218" spans="1:14" ht="60" x14ac:dyDescent="0.25">
      <c r="A218" s="16" t="s">
        <v>973</v>
      </c>
      <c r="B218" s="14" t="s">
        <v>726</v>
      </c>
      <c r="C218" s="14">
        <v>300</v>
      </c>
      <c r="D218" s="14" t="s">
        <v>720</v>
      </c>
      <c r="E218" s="14">
        <v>5</v>
      </c>
      <c r="F218" s="14" t="s">
        <v>719</v>
      </c>
      <c r="G218" s="14">
        <v>10</v>
      </c>
      <c r="N218" s="14" t="str">
        <f t="shared" si="3"/>
        <v>Dragon Lord
[ALL] Int +300
[ALL] Action Power +5
[ALL] Magic Damage (%) +10</v>
      </c>
    </row>
    <row r="219" spans="1:14" ht="60" x14ac:dyDescent="0.25">
      <c r="A219" s="16" t="s">
        <v>1018</v>
      </c>
      <c r="B219" s="14" t="s">
        <v>718</v>
      </c>
      <c r="C219" s="14">
        <v>10</v>
      </c>
      <c r="D219" s="14" t="s">
        <v>721</v>
      </c>
      <c r="E219" s="14">
        <v>5</v>
      </c>
      <c r="F219" s="14" t="s">
        <v>719</v>
      </c>
      <c r="G219" s="14">
        <v>5</v>
      </c>
      <c r="N219" s="14" t="str">
        <f t="shared" si="3"/>
        <v>AOWC 8
[ALL] Auto-battle Count +10
[ALL] Earned Exp (%) +5
[ALL] Magic Damage (%) +5</v>
      </c>
    </row>
    <row r="220" spans="1:14" ht="60" x14ac:dyDescent="0.25">
      <c r="A220" s="16" t="s">
        <v>974</v>
      </c>
      <c r="B220" s="14" t="s">
        <v>718</v>
      </c>
      <c r="C220" s="14">
        <v>5</v>
      </c>
      <c r="D220" s="14" t="s">
        <v>721</v>
      </c>
      <c r="E220" s="14">
        <v>5</v>
      </c>
      <c r="F220" s="14" t="s">
        <v>719</v>
      </c>
      <c r="G220" s="14">
        <v>5</v>
      </c>
      <c r="N220" s="14" t="str">
        <f t="shared" si="3"/>
        <v>Merry Christmas I
[ALL] Auto-battle Count +5
[ALL] Earned Exp (%) +5
[ALL] Magic Damage (%) +5</v>
      </c>
    </row>
    <row r="221" spans="1:14" ht="60" x14ac:dyDescent="0.25">
      <c r="A221" s="16" t="s">
        <v>1185</v>
      </c>
      <c r="B221" s="14" t="s">
        <v>718</v>
      </c>
      <c r="C221" s="14">
        <v>10</v>
      </c>
      <c r="D221" s="14" t="s">
        <v>721</v>
      </c>
      <c r="E221" s="14">
        <v>5</v>
      </c>
      <c r="F221" s="14" t="s">
        <v>719</v>
      </c>
      <c r="G221" s="14">
        <v>5</v>
      </c>
      <c r="N221" s="14" t="str">
        <f t="shared" si="3"/>
        <v>Merry Christmas II
[ALL] Auto-battle Count +10
[ALL] Earned Exp (%) +5
[ALL] Magic Damage (%) +5</v>
      </c>
    </row>
    <row r="222" spans="1:14" ht="60" x14ac:dyDescent="0.25">
      <c r="A222" s="16" t="s">
        <v>1023</v>
      </c>
      <c r="B222" s="14" t="s">
        <v>726</v>
      </c>
      <c r="C222" s="14">
        <v>200</v>
      </c>
      <c r="D222" s="14" t="s">
        <v>719</v>
      </c>
      <c r="E222" s="14">
        <v>5</v>
      </c>
      <c r="F222" s="14" t="s">
        <v>732</v>
      </c>
      <c r="G222" s="14">
        <v>3000</v>
      </c>
      <c r="N222" s="14" t="str">
        <f t="shared" si="3"/>
        <v>Aspect`s Wings
[ALL] Int +200
[ALL] Magic Damage (%) +5
[ALL] MP +3000</v>
      </c>
    </row>
    <row r="223" spans="1:14" ht="60" x14ac:dyDescent="0.25">
      <c r="A223" s="16" t="s">
        <v>975</v>
      </c>
      <c r="B223" s="14" t="s">
        <v>721</v>
      </c>
      <c r="C223" s="14">
        <v>5</v>
      </c>
      <c r="D223" s="14" t="s">
        <v>718</v>
      </c>
      <c r="E223" s="14">
        <v>5</v>
      </c>
      <c r="F223" s="14" t="s">
        <v>733</v>
      </c>
      <c r="G223" s="14">
        <v>5</v>
      </c>
      <c r="N223" s="14" t="str">
        <f t="shared" si="3"/>
        <v>Thanksgiving Set Collection
[ALL] Earned Exp (%) +5
[ALL] Auto-battle Count +5
[ALL] Multi-hit Rate +5</v>
      </c>
    </row>
    <row r="224" spans="1:14" ht="75" x14ac:dyDescent="0.25">
      <c r="A224" s="16" t="s">
        <v>976</v>
      </c>
      <c r="B224" s="14" t="s">
        <v>719</v>
      </c>
      <c r="C224" s="14">
        <v>5</v>
      </c>
      <c r="D224" s="14" t="s">
        <v>722</v>
      </c>
      <c r="E224" s="14">
        <v>500</v>
      </c>
      <c r="F224" s="14" t="s">
        <v>723</v>
      </c>
      <c r="G224" s="14">
        <v>500</v>
      </c>
      <c r="N224" s="14" t="str">
        <f t="shared" si="3"/>
        <v>Dimensions Dragons Collection Set
[ALL] Magic Damage (%) +5
[ALL] Min. Attack Power +500
[ALL] Max. Attack Power +500</v>
      </c>
    </row>
    <row r="225" spans="1:14" ht="60" x14ac:dyDescent="0.25">
      <c r="A225" s="16" t="s">
        <v>1024</v>
      </c>
      <c r="B225" s="14" t="s">
        <v>721</v>
      </c>
      <c r="C225" s="14">
        <v>5</v>
      </c>
      <c r="D225" s="14" t="s">
        <v>718</v>
      </c>
      <c r="E225" s="14">
        <v>20</v>
      </c>
      <c r="F225" s="14" t="s">
        <v>719</v>
      </c>
      <c r="G225" s="14">
        <v>5</v>
      </c>
      <c r="N225" s="14" t="str">
        <f t="shared" si="3"/>
        <v>Feral Predator`s Collection Set
[ALL] Earned Exp (%) +5
[ALL] Auto-battle Count +20
[ALL] Magic Damage (%) +5</v>
      </c>
    </row>
    <row r="226" spans="1:14" ht="60" x14ac:dyDescent="0.25">
      <c r="A226" s="16" t="s">
        <v>977</v>
      </c>
      <c r="B226" s="14" t="s">
        <v>719</v>
      </c>
      <c r="C226" s="14">
        <v>10</v>
      </c>
      <c r="D226" s="14" t="s">
        <v>722</v>
      </c>
      <c r="E226" s="14">
        <v>500</v>
      </c>
      <c r="F226" s="14" t="s">
        <v>723</v>
      </c>
      <c r="G226" s="14">
        <v>500</v>
      </c>
      <c r="N226" s="14" t="str">
        <f t="shared" si="3"/>
        <v>Noble Aristocrat Collection Set
[ALL] Magic Damage (%) +10
[ALL] Min. Attack Power +500
[ALL] Max. Attack Power +500</v>
      </c>
    </row>
    <row r="227" spans="1:14" ht="60" x14ac:dyDescent="0.25">
      <c r="A227" s="16" t="s">
        <v>978</v>
      </c>
      <c r="B227" s="14" t="s">
        <v>718</v>
      </c>
      <c r="C227" s="14">
        <v>2</v>
      </c>
      <c r="D227" s="14" t="s">
        <v>731</v>
      </c>
      <c r="E227" s="14">
        <v>5000</v>
      </c>
      <c r="F227" s="14" t="s">
        <v>732</v>
      </c>
      <c r="G227" s="14">
        <v>3000</v>
      </c>
      <c r="N227" s="14" t="str">
        <f t="shared" si="3"/>
        <v>Desert Explorer Set Collection
[ALL] Auto-battle Count +2
[ALL] HP +5000
[ALL] MP +3000</v>
      </c>
    </row>
    <row r="228" spans="1:14" ht="60" x14ac:dyDescent="0.25">
      <c r="A228" s="16" t="s">
        <v>979</v>
      </c>
      <c r="B228" s="14" t="s">
        <v>719</v>
      </c>
      <c r="C228" s="14">
        <v>10</v>
      </c>
      <c r="D228" s="14" t="s">
        <v>720</v>
      </c>
      <c r="E228" s="14">
        <v>4</v>
      </c>
      <c r="F228" s="14" t="s">
        <v>733</v>
      </c>
      <c r="G228" s="14">
        <v>4</v>
      </c>
      <c r="N228" s="14" t="str">
        <f t="shared" si="3"/>
        <v>Skater Rebel Set Collection
[ALL] Magic Damage (%) +10
[ALL] Action Power +4
[ALL] Multi-hit Rate +4</v>
      </c>
    </row>
    <row r="229" spans="1:14" ht="60" x14ac:dyDescent="0.25">
      <c r="A229" s="16" t="s">
        <v>980</v>
      </c>
      <c r="B229" s="14" t="s">
        <v>719</v>
      </c>
      <c r="C229" s="14">
        <v>2</v>
      </c>
      <c r="D229" s="14" t="s">
        <v>720</v>
      </c>
      <c r="E229" s="14">
        <v>1</v>
      </c>
      <c r="F229" s="14" t="s">
        <v>733</v>
      </c>
      <c r="G229" s="14">
        <v>1</v>
      </c>
      <c r="N229" s="14" t="str">
        <f t="shared" si="3"/>
        <v>Skater Punk Set Collection
[ALL] Magic Damage (%) +2
[ALL] Action Power +1
[ALL] Multi-hit Rate +1</v>
      </c>
    </row>
    <row r="230" spans="1:14" ht="60" x14ac:dyDescent="0.25">
      <c r="A230" s="16" t="s">
        <v>981</v>
      </c>
      <c r="B230" s="14" t="s">
        <v>719</v>
      </c>
      <c r="C230" s="14">
        <v>10</v>
      </c>
      <c r="D230" s="14" t="s">
        <v>720</v>
      </c>
      <c r="E230" s="14">
        <v>4</v>
      </c>
      <c r="F230" s="14" t="s">
        <v>733</v>
      </c>
      <c r="G230" s="14">
        <v>4</v>
      </c>
      <c r="N230" s="14" t="str">
        <f t="shared" si="3"/>
        <v>Steampunk Mk Ii Set Collection
[ALL] Magic Damage (%) +10
[ALL] Action Power +4
[ALL] Multi-hit Rate +4</v>
      </c>
    </row>
    <row r="231" spans="1:14" ht="60" x14ac:dyDescent="0.25">
      <c r="A231" s="16" t="s">
        <v>982</v>
      </c>
      <c r="B231" s="14" t="s">
        <v>719</v>
      </c>
      <c r="C231" s="14">
        <v>2</v>
      </c>
      <c r="D231" s="14" t="s">
        <v>720</v>
      </c>
      <c r="E231" s="14">
        <v>1</v>
      </c>
      <c r="F231" s="14" t="s">
        <v>733</v>
      </c>
      <c r="G231" s="14">
        <v>1</v>
      </c>
      <c r="N231" s="14" t="str">
        <f t="shared" si="3"/>
        <v>Steampunk Mk I Set Collection
[ALL] Magic Damage (%) +2
[ALL] Action Power +1
[ALL] Multi-hit Rate +1</v>
      </c>
    </row>
    <row r="232" spans="1:14" ht="60" x14ac:dyDescent="0.25">
      <c r="A232" s="16" t="s">
        <v>983</v>
      </c>
      <c r="B232" s="14" t="s">
        <v>721</v>
      </c>
      <c r="C232" s="14">
        <v>20</v>
      </c>
      <c r="D232" s="14" t="s">
        <v>722</v>
      </c>
      <c r="E232" s="14">
        <v>500</v>
      </c>
      <c r="F232" s="14" t="s">
        <v>723</v>
      </c>
      <c r="G232" s="14">
        <v>500</v>
      </c>
      <c r="N232" s="14" t="str">
        <f t="shared" si="3"/>
        <v>Noble Archangel Set Collection
[ALL] Earned Exp (%) +20
[ALL] Min. Attack Power +500
[ALL] Max. Attack Power +500</v>
      </c>
    </row>
    <row r="233" spans="1:14" ht="60" x14ac:dyDescent="0.25">
      <c r="A233" s="16" t="s">
        <v>984</v>
      </c>
      <c r="B233" s="14" t="s">
        <v>721</v>
      </c>
      <c r="C233" s="14">
        <v>4</v>
      </c>
      <c r="D233" s="14" t="s">
        <v>722</v>
      </c>
      <c r="E233" s="14">
        <v>100</v>
      </c>
      <c r="F233" s="14" t="s">
        <v>723</v>
      </c>
      <c r="G233" s="14">
        <v>100</v>
      </c>
      <c r="N233" s="14" t="str">
        <f t="shared" si="3"/>
        <v>Archangel Set Collection
[ALL] Earned Exp (%) +4
[ALL] Min. Attack Power +100
[ALL] Max. Attack Power +100</v>
      </c>
    </row>
    <row r="234" spans="1:14" ht="60" x14ac:dyDescent="0.25">
      <c r="A234" s="16" t="s">
        <v>985</v>
      </c>
      <c r="B234" s="14" t="s">
        <v>718</v>
      </c>
      <c r="C234" s="14">
        <v>10</v>
      </c>
      <c r="D234" s="14" t="s">
        <v>729</v>
      </c>
      <c r="E234" s="14">
        <v>15</v>
      </c>
      <c r="F234" s="14" t="s">
        <v>721</v>
      </c>
      <c r="G234" s="14">
        <v>3</v>
      </c>
      <c r="N234" s="14" t="str">
        <f t="shared" si="3"/>
        <v>Ancient Minotaur Set Collection
[ALL] Auto-battle Count +10
[ALL] Critical +15
[ALL] Earned Exp (%) +3</v>
      </c>
    </row>
    <row r="235" spans="1:14" ht="60" x14ac:dyDescent="0.25">
      <c r="A235" s="16" t="s">
        <v>986</v>
      </c>
      <c r="B235" s="14" t="s">
        <v>718</v>
      </c>
      <c r="C235" s="14">
        <v>2</v>
      </c>
      <c r="D235" s="14" t="s">
        <v>729</v>
      </c>
      <c r="E235" s="14">
        <v>3</v>
      </c>
      <c r="F235" s="14" t="s">
        <v>721</v>
      </c>
      <c r="G235" s="14">
        <v>3</v>
      </c>
      <c r="N235" s="14" t="str">
        <f t="shared" si="3"/>
        <v>Minotaur Set Collection
[ALL] Auto-battle Count +2
[ALL] Critical +3
[ALL] Earned Exp (%) +3</v>
      </c>
    </row>
    <row r="236" spans="1:14" ht="60" x14ac:dyDescent="0.25">
      <c r="A236" s="16" t="s">
        <v>987</v>
      </c>
      <c r="B236" s="14" t="s">
        <v>718</v>
      </c>
      <c r="C236" s="14">
        <v>10</v>
      </c>
      <c r="D236" s="14" t="s">
        <v>738</v>
      </c>
      <c r="E236" s="14">
        <v>200</v>
      </c>
      <c r="F236" s="14" t="s">
        <v>721</v>
      </c>
      <c r="G236" s="14">
        <v>3</v>
      </c>
      <c r="N236" s="14" t="str">
        <f t="shared" si="3"/>
        <v>Legendary Phoenix Set Collection
[ALL] Auto-battle Count +10
[ALL] M. Def +200
[ALL] Earned Exp (%) +3</v>
      </c>
    </row>
    <row r="237" spans="1:14" ht="60" x14ac:dyDescent="0.25">
      <c r="A237" s="16" t="s">
        <v>988</v>
      </c>
      <c r="B237" s="14" t="s">
        <v>718</v>
      </c>
      <c r="C237" s="14">
        <v>2</v>
      </c>
      <c r="D237" s="14" t="s">
        <v>738</v>
      </c>
      <c r="E237" s="14">
        <v>40</v>
      </c>
      <c r="F237" s="14" t="s">
        <v>721</v>
      </c>
      <c r="G237" s="14">
        <v>3</v>
      </c>
      <c r="N237" s="14" t="str">
        <f t="shared" si="3"/>
        <v>Phoenix Set Collection
[ALL] Auto-battle Count +2
[ALL] M. Def +40
[ALL] Earned Exp (%) +3</v>
      </c>
    </row>
    <row r="238" spans="1:14" ht="60" x14ac:dyDescent="0.25">
      <c r="A238" s="16" t="s">
        <v>1025</v>
      </c>
      <c r="B238" s="14" t="s">
        <v>745</v>
      </c>
      <c r="C238" s="14">
        <v>300</v>
      </c>
      <c r="D238" s="14" t="s">
        <v>748</v>
      </c>
      <c r="E238" s="14">
        <v>5000</v>
      </c>
      <c r="F238" s="14" t="s">
        <v>749</v>
      </c>
      <c r="G238" s="14">
        <v>100</v>
      </c>
      <c r="N238" s="14" t="str">
        <f t="shared" si="3"/>
        <v>Baron`s Armament Set Collection
[Melee] Vit +300
[Melee] Def +5000
[Melee] M. Def +100</v>
      </c>
    </row>
    <row r="239" spans="1:14" ht="75" x14ac:dyDescent="0.25">
      <c r="A239" s="16" t="s">
        <v>1026</v>
      </c>
      <c r="B239" s="14" t="s">
        <v>745</v>
      </c>
      <c r="C239" s="14">
        <v>120</v>
      </c>
      <c r="D239" s="14" t="s">
        <v>748</v>
      </c>
      <c r="E239" s="14">
        <v>2000</v>
      </c>
      <c r="F239" s="14" t="s">
        <v>749</v>
      </c>
      <c r="G239" s="14">
        <v>40</v>
      </c>
      <c r="N239" s="14" t="str">
        <f t="shared" si="3"/>
        <v>Holy Knight`s Armament Set Collection
[Melee] Vit +120
[Melee] Def +2000
[Melee] M. Def +40</v>
      </c>
    </row>
    <row r="240" spans="1:14" ht="60" x14ac:dyDescent="0.25">
      <c r="A240" s="16" t="s">
        <v>1027</v>
      </c>
      <c r="B240" s="14" t="s">
        <v>745</v>
      </c>
      <c r="C240" s="14">
        <v>60</v>
      </c>
      <c r="D240" s="14" t="s">
        <v>748</v>
      </c>
      <c r="E240" s="14">
        <v>1000</v>
      </c>
      <c r="F240" s="14" t="s">
        <v>749</v>
      </c>
      <c r="G240" s="14">
        <v>20</v>
      </c>
      <c r="N240" s="14" t="str">
        <f t="shared" si="3"/>
        <v>Knight`s Armament Set Collection
[Melee] Vit +60
[Melee] Def +1000
[Melee] M. Def +20</v>
      </c>
    </row>
    <row r="241" spans="1:14" ht="60" x14ac:dyDescent="0.25">
      <c r="A241" s="16" t="s">
        <v>989</v>
      </c>
      <c r="B241" s="14" t="s">
        <v>779</v>
      </c>
      <c r="C241" s="14">
        <v>200</v>
      </c>
      <c r="D241" s="14" t="s">
        <v>785</v>
      </c>
      <c r="E241" s="14">
        <v>6</v>
      </c>
      <c r="F241" s="14" t="s">
        <v>721</v>
      </c>
      <c r="G241" s="14">
        <v>3</v>
      </c>
      <c r="N241" s="14" t="str">
        <f t="shared" si="3"/>
        <v>Merciless Demon Set Collection
[Ranged] Dex +200
[Ranged] Critical +6
[ALL] Earned Exp (%) +3</v>
      </c>
    </row>
    <row r="242" spans="1:14" ht="60" x14ac:dyDescent="0.25">
      <c r="A242" s="16" t="s">
        <v>990</v>
      </c>
      <c r="B242" s="14" t="s">
        <v>779</v>
      </c>
      <c r="C242" s="14">
        <v>80</v>
      </c>
      <c r="D242" s="14" t="s">
        <v>785</v>
      </c>
      <c r="E242" s="14">
        <v>2</v>
      </c>
      <c r="F242" s="14" t="s">
        <v>721</v>
      </c>
      <c r="G242" s="14">
        <v>3</v>
      </c>
      <c r="N242" s="14" t="str">
        <f t="shared" si="3"/>
        <v>Demon Set Collection
[Ranged] Dex +80
[Ranged] Critical +2
[ALL] Earned Exp (%) +3</v>
      </c>
    </row>
    <row r="243" spans="1:14" ht="60" x14ac:dyDescent="0.25">
      <c r="A243" s="16" t="s">
        <v>991</v>
      </c>
      <c r="B243" s="14" t="s">
        <v>759</v>
      </c>
      <c r="C243" s="14">
        <v>200</v>
      </c>
      <c r="D243" s="14" t="s">
        <v>719</v>
      </c>
      <c r="E243" s="14">
        <v>5</v>
      </c>
      <c r="F243" s="14" t="s">
        <v>757</v>
      </c>
      <c r="G243" s="14">
        <v>3000</v>
      </c>
      <c r="N243" s="14" t="str">
        <f t="shared" si="3"/>
        <v>Ultimate Baphomet Set Collection
[Magic] Int +200
[ALL] Magic Damage (%) +5
[Magic] MP +3000</v>
      </c>
    </row>
    <row r="244" spans="1:14" ht="60" x14ac:dyDescent="0.25">
      <c r="A244" s="16" t="s">
        <v>992</v>
      </c>
      <c r="B244" s="14" t="s">
        <v>759</v>
      </c>
      <c r="C244" s="14">
        <v>80</v>
      </c>
      <c r="D244" s="14" t="s">
        <v>719</v>
      </c>
      <c r="E244" s="14">
        <v>1</v>
      </c>
      <c r="F244" s="14" t="s">
        <v>757</v>
      </c>
      <c r="G244" s="14">
        <v>1200</v>
      </c>
      <c r="N244" s="14" t="str">
        <f t="shared" si="3"/>
        <v>Baphomet Set Collection
[Magic] Int +80
[ALL] Magic Damage (%) +1
[Magic] MP +1200</v>
      </c>
    </row>
    <row r="245" spans="1:14" ht="60" x14ac:dyDescent="0.25">
      <c r="A245" s="16" t="s">
        <v>1028</v>
      </c>
      <c r="B245" s="14" t="s">
        <v>729</v>
      </c>
      <c r="C245" s="14">
        <v>10</v>
      </c>
      <c r="D245" s="14" t="s">
        <v>739</v>
      </c>
      <c r="E245" s="14">
        <v>10</v>
      </c>
      <c r="F245" s="14" t="s">
        <v>721</v>
      </c>
      <c r="G245" s="14">
        <v>3</v>
      </c>
      <c r="N245" s="14" t="str">
        <f t="shared" si="3"/>
        <v>Ninja`s Set Collection
[ALL] Critical +10
[ALL] Evasion +10
[ALL] Earned Exp (%) +3</v>
      </c>
    </row>
    <row r="246" spans="1:14" ht="60" x14ac:dyDescent="0.25">
      <c r="A246" s="16" t="s">
        <v>993</v>
      </c>
      <c r="B246" s="14" t="s">
        <v>718</v>
      </c>
      <c r="C246" s="14">
        <v>5</v>
      </c>
      <c r="D246" s="14" t="s">
        <v>720</v>
      </c>
      <c r="E246" s="14">
        <v>2</v>
      </c>
      <c r="F246" s="14" t="s">
        <v>732</v>
      </c>
      <c r="G246" s="14">
        <v>1000</v>
      </c>
      <c r="N246" s="14" t="str">
        <f t="shared" si="3"/>
        <v>Fly!
[ALL] Auto-battle Count +5
[ALL] Action Power +2
[ALL] MP +1000</v>
      </c>
    </row>
    <row r="247" spans="1:14" ht="60" x14ac:dyDescent="0.25">
      <c r="A247" s="16" t="s">
        <v>994</v>
      </c>
      <c r="B247" s="14" t="s">
        <v>718</v>
      </c>
      <c r="C247" s="14">
        <v>5</v>
      </c>
      <c r="D247" s="14" t="s">
        <v>721</v>
      </c>
      <c r="E247" s="14">
        <v>5</v>
      </c>
      <c r="F247" s="14" t="s">
        <v>731</v>
      </c>
      <c r="G247" s="14">
        <v>3000</v>
      </c>
      <c r="N247" s="14" t="str">
        <f t="shared" si="3"/>
        <v>Run!
[ALL] Auto-battle Count +5
[ALL] Earned Exp (%) +5
[ALL] HP +3000</v>
      </c>
    </row>
    <row r="248" spans="1:14" ht="75" x14ac:dyDescent="0.25">
      <c r="A248" s="16" t="s">
        <v>995</v>
      </c>
      <c r="B248" s="14" t="s">
        <v>759</v>
      </c>
      <c r="C248" s="14">
        <v>500</v>
      </c>
      <c r="D248" s="14" t="s">
        <v>731</v>
      </c>
      <c r="E248" s="14">
        <v>100000</v>
      </c>
      <c r="F248" s="14" t="s">
        <v>737</v>
      </c>
      <c r="G248" s="14">
        <v>10000</v>
      </c>
      <c r="N248" s="14" t="str">
        <f t="shared" si="3"/>
        <v>+10 Abyssal Magic Armor Collection
[Magic] Int +500
[ALL] HP +100000
[ALL] Def +10000</v>
      </c>
    </row>
    <row r="249" spans="1:14" ht="60" x14ac:dyDescent="0.25">
      <c r="A249" s="16" t="s">
        <v>996</v>
      </c>
      <c r="B249" s="14" t="s">
        <v>759</v>
      </c>
      <c r="C249" s="14">
        <v>200</v>
      </c>
      <c r="D249" s="14" t="s">
        <v>731</v>
      </c>
      <c r="E249" s="14">
        <v>40000</v>
      </c>
      <c r="F249" s="14" t="s">
        <v>737</v>
      </c>
      <c r="G249" s="14">
        <v>4000</v>
      </c>
      <c r="N249" s="14" t="str">
        <f t="shared" si="3"/>
        <v>+7 Abyssal Magic Armor Collection
[Magic] Int +200
[ALL] HP +40000
[ALL] Def +4000</v>
      </c>
    </row>
    <row r="250" spans="1:14" ht="75" x14ac:dyDescent="0.25">
      <c r="A250" s="16" t="s">
        <v>997</v>
      </c>
      <c r="B250" s="14" t="s">
        <v>779</v>
      </c>
      <c r="C250" s="14">
        <v>500</v>
      </c>
      <c r="D250" s="14" t="s">
        <v>775</v>
      </c>
      <c r="E250" s="14">
        <v>120000</v>
      </c>
      <c r="F250" s="14" t="s">
        <v>783</v>
      </c>
      <c r="G250" s="14">
        <v>12000</v>
      </c>
      <c r="N250" s="14" t="str">
        <f t="shared" si="3"/>
        <v>+10 Abyssal Ranged Armor Collection
[Ranged] Dex +500
[Ranged] HP +120000
[Ranged] Def +12000</v>
      </c>
    </row>
    <row r="251" spans="1:14" ht="75" x14ac:dyDescent="0.25">
      <c r="A251" s="16" t="s">
        <v>998</v>
      </c>
      <c r="B251" s="14" t="s">
        <v>779</v>
      </c>
      <c r="C251" s="14">
        <v>200</v>
      </c>
      <c r="D251" s="14" t="s">
        <v>775</v>
      </c>
      <c r="E251" s="14">
        <v>50000</v>
      </c>
      <c r="F251" s="14" t="s">
        <v>783</v>
      </c>
      <c r="G251" s="14">
        <v>5000</v>
      </c>
      <c r="N251" s="14" t="str">
        <f t="shared" si="3"/>
        <v>+7 Abyssal Ranged Armor Collection
[Ranged] Dex +200
[Ranged] HP +50000
[Ranged] Def +5000</v>
      </c>
    </row>
    <row r="252" spans="1:14" ht="75" x14ac:dyDescent="0.25">
      <c r="A252" s="16" t="s">
        <v>999</v>
      </c>
      <c r="B252" s="14" t="s">
        <v>742</v>
      </c>
      <c r="C252" s="14">
        <v>500</v>
      </c>
      <c r="D252" s="14" t="s">
        <v>740</v>
      </c>
      <c r="E252" s="14">
        <v>150000</v>
      </c>
      <c r="F252" s="14" t="s">
        <v>748</v>
      </c>
      <c r="G252" s="14">
        <v>15000</v>
      </c>
      <c r="N252" s="14" t="str">
        <f t="shared" si="3"/>
        <v>+10 Abyssal Melee Armor Collection
[Melee] Str +500
[Melee] HP +150000
[Melee] Def +15000</v>
      </c>
    </row>
    <row r="253" spans="1:14" ht="75" x14ac:dyDescent="0.25">
      <c r="A253" s="16" t="s">
        <v>1000</v>
      </c>
      <c r="B253" s="14" t="s">
        <v>742</v>
      </c>
      <c r="C253" s="14">
        <v>200</v>
      </c>
      <c r="D253" s="14" t="s">
        <v>740</v>
      </c>
      <c r="E253" s="14">
        <v>60000</v>
      </c>
      <c r="F253" s="14" t="s">
        <v>748</v>
      </c>
      <c r="G253" s="14">
        <v>6000</v>
      </c>
      <c r="N253" s="14" t="str">
        <f t="shared" si="3"/>
        <v>+7 Abyssal Melee Armor Collection
[Melee] Str +200
[Melee] HP +60000
[Melee] Def +6000</v>
      </c>
    </row>
    <row r="254" spans="1:14" ht="60" x14ac:dyDescent="0.25">
      <c r="A254" s="16" t="s">
        <v>1001</v>
      </c>
      <c r="B254" s="14" t="s">
        <v>724</v>
      </c>
      <c r="C254" s="14">
        <v>1000</v>
      </c>
      <c r="D254" s="14" t="s">
        <v>726</v>
      </c>
      <c r="E254" s="14">
        <v>1000</v>
      </c>
      <c r="F254" s="14" t="s">
        <v>725</v>
      </c>
      <c r="G254" s="14">
        <v>1000</v>
      </c>
      <c r="N254" s="14" t="str">
        <f t="shared" si="3"/>
        <v>+10 Abyssal Weapon Collection
[ALL] Str +1000
[ALL] Int +1000
[ALL] Dex +1000</v>
      </c>
    </row>
    <row r="255" spans="1:14" ht="60" x14ac:dyDescent="0.25">
      <c r="A255" s="16" t="s">
        <v>1002</v>
      </c>
      <c r="B255" s="14" t="s">
        <v>724</v>
      </c>
      <c r="C255" s="14">
        <v>400</v>
      </c>
      <c r="D255" s="14" t="s">
        <v>726</v>
      </c>
      <c r="E255" s="14">
        <v>400</v>
      </c>
      <c r="F255" s="14" t="s">
        <v>725</v>
      </c>
      <c r="G255" s="14">
        <v>400</v>
      </c>
      <c r="N255" s="14" t="str">
        <f t="shared" si="3"/>
        <v>+7 Abyssal Weapon Collection
[ALL] Str +400
[ALL] Int +400
[ALL] Dex +400</v>
      </c>
    </row>
    <row r="256" spans="1:14" ht="60" x14ac:dyDescent="0.25">
      <c r="A256" s="16" t="s">
        <v>1003</v>
      </c>
      <c r="B256" s="14" t="s">
        <v>731</v>
      </c>
      <c r="C256" s="14">
        <v>80000</v>
      </c>
      <c r="D256" s="14" t="s">
        <v>737</v>
      </c>
      <c r="E256" s="14">
        <v>5000</v>
      </c>
      <c r="F256" s="14" t="s">
        <v>720</v>
      </c>
      <c r="G256" s="14">
        <v>5</v>
      </c>
      <c r="N256" s="14" t="str">
        <f t="shared" si="3"/>
        <v>Twilight Armor Collection
[ALL] HP +80000
[ALL] Def +5000
[ALL] Action Power +5</v>
      </c>
    </row>
    <row r="257" spans="1:14" ht="60" x14ac:dyDescent="0.25">
      <c r="A257" s="16" t="s">
        <v>1004</v>
      </c>
      <c r="B257" s="14" t="s">
        <v>722</v>
      </c>
      <c r="C257" s="14">
        <v>2000</v>
      </c>
      <c r="D257" s="14" t="s">
        <v>729</v>
      </c>
      <c r="E257" s="14">
        <v>10</v>
      </c>
      <c r="F257" s="14" t="s">
        <v>733</v>
      </c>
      <c r="G257" s="14">
        <v>10</v>
      </c>
      <c r="N257" s="14" t="str">
        <f t="shared" si="3"/>
        <v>Twilight Weapon Collection
[ALL] Min. Attack Power +2000
[ALL] Critical +10
[ALL] Multi-hit Rate +10</v>
      </c>
    </row>
    <row r="258" spans="1:14" ht="60" x14ac:dyDescent="0.25">
      <c r="A258" s="16" t="s">
        <v>1005</v>
      </c>
      <c r="B258" s="14" t="s">
        <v>727</v>
      </c>
      <c r="C258" s="14">
        <v>200</v>
      </c>
      <c r="D258" s="14" t="s">
        <v>737</v>
      </c>
      <c r="E258" s="14">
        <v>1000</v>
      </c>
      <c r="F258" s="14" t="s">
        <v>738</v>
      </c>
      <c r="G258" s="14">
        <v>200</v>
      </c>
      <c r="N258" s="14" t="str">
        <f t="shared" si="3"/>
        <v>Judgment Armor Collection
[ALL] Vit +200
[ALL] Def +1000
[ALL] M. Def +200</v>
      </c>
    </row>
    <row r="259" spans="1:14" ht="60" x14ac:dyDescent="0.25">
      <c r="A259" s="16" t="s">
        <v>1006</v>
      </c>
      <c r="B259" s="14" t="s">
        <v>724</v>
      </c>
      <c r="C259" s="14">
        <v>100</v>
      </c>
      <c r="D259" s="14" t="s">
        <v>726</v>
      </c>
      <c r="E259" s="14">
        <v>100</v>
      </c>
      <c r="F259" s="14" t="s">
        <v>725</v>
      </c>
      <c r="G259" s="14">
        <v>100</v>
      </c>
      <c r="N259" s="14" t="str">
        <f t="shared" ref="N259:N300" si="4">A259&amp;CHAR(10)&amp;_xlfn.TEXTJOIN(CHAR(10),TRUE,IF(B259&lt;&gt;"",B259&amp;" +"&amp;C259,""),IF(D259&lt;&gt;"",D259&amp;" +"&amp;E259,""),IF(F259&lt;&gt;"",F259&amp;" +"&amp;G259,""),IF(H259&lt;&gt;"",H259&amp;" +"&amp;I259,""),IF(J259&lt;&gt;"",J259&amp;" +"&amp;K259,""),IF(L259&lt;&gt;"",L259&amp;" +"&amp;M259,""))</f>
        <v>Judgment Weapon Collection
[ALL] Str +100
[ALL] Int +100
[ALL] Dex +100</v>
      </c>
    </row>
    <row r="260" spans="1:14" ht="60" x14ac:dyDescent="0.25">
      <c r="A260" s="16" t="s">
        <v>1007</v>
      </c>
      <c r="B260" s="14" t="s">
        <v>731</v>
      </c>
      <c r="C260" s="14">
        <v>200000</v>
      </c>
      <c r="D260" s="14" t="s">
        <v>732</v>
      </c>
      <c r="E260" s="14">
        <v>50000</v>
      </c>
      <c r="F260" s="14" t="s">
        <v>721</v>
      </c>
      <c r="G260" s="14">
        <v>3</v>
      </c>
      <c r="N260" s="14" t="str">
        <f t="shared" si="4"/>
        <v>Riederan Armor Collection
[ALL] HP +200000
[ALL] MP +50000
[ALL] Earned Exp (%) +3</v>
      </c>
    </row>
    <row r="261" spans="1:14" ht="60" x14ac:dyDescent="0.25">
      <c r="A261" s="16" t="s">
        <v>1008</v>
      </c>
      <c r="B261" s="14" t="s">
        <v>719</v>
      </c>
      <c r="C261" s="14">
        <v>15</v>
      </c>
      <c r="D261" s="14" t="s">
        <v>722</v>
      </c>
      <c r="E261" s="14">
        <v>2000</v>
      </c>
      <c r="F261" s="14" t="s">
        <v>723</v>
      </c>
      <c r="G261" s="14">
        <v>2000</v>
      </c>
      <c r="N261" s="14" t="str">
        <f t="shared" si="4"/>
        <v>Jupiter Weapon Collection
[ALL] Magic Damage (%) +15
[ALL] Min. Attack Power +2000
[ALL] Max. Attack Power +2000</v>
      </c>
    </row>
    <row r="262" spans="1:14" ht="60" x14ac:dyDescent="0.25">
      <c r="A262" s="16" t="s">
        <v>1009</v>
      </c>
      <c r="B262" s="14" t="s">
        <v>731</v>
      </c>
      <c r="C262" s="14">
        <v>20000</v>
      </c>
      <c r="D262" s="14" t="s">
        <v>732</v>
      </c>
      <c r="E262" s="14">
        <v>20000</v>
      </c>
      <c r="F262" s="14" t="s">
        <v>721</v>
      </c>
      <c r="G262" s="14">
        <v>3</v>
      </c>
      <c r="N262" s="14" t="str">
        <f t="shared" si="4"/>
        <v>Dark Pegasus Armor Collection
[ALL] HP +20000
[ALL] MP +20000
[ALL] Earned Exp (%) +3</v>
      </c>
    </row>
    <row r="263" spans="1:14" ht="60" x14ac:dyDescent="0.25">
      <c r="A263" s="16" t="s">
        <v>1010</v>
      </c>
      <c r="B263" s="14" t="s">
        <v>723</v>
      </c>
      <c r="C263" s="14">
        <v>500</v>
      </c>
      <c r="D263" s="14" t="s">
        <v>725</v>
      </c>
      <c r="E263" s="14">
        <v>100</v>
      </c>
      <c r="F263" s="14" t="s">
        <v>726</v>
      </c>
      <c r="G263" s="14">
        <v>50</v>
      </c>
      <c r="N263" s="14" t="str">
        <f t="shared" si="4"/>
        <v>Dark Pegasus Weapon Collection
[ALL] Max. Attack Power +500
[ALL] Dex +100
[ALL] Int +50</v>
      </c>
    </row>
    <row r="264" spans="1:14" ht="60" x14ac:dyDescent="0.25">
      <c r="A264" s="16" t="s">
        <v>1011</v>
      </c>
      <c r="B264" s="14" t="s">
        <v>731</v>
      </c>
      <c r="C264" s="14">
        <v>20000</v>
      </c>
      <c r="D264" s="14" t="s">
        <v>732</v>
      </c>
      <c r="E264" s="14">
        <v>20000</v>
      </c>
      <c r="F264" s="14" t="s">
        <v>721</v>
      </c>
      <c r="G264" s="14">
        <v>3</v>
      </c>
      <c r="N264" s="14" t="str">
        <f t="shared" si="4"/>
        <v>Pegasus Armor Collection
[ALL] HP +20000
[ALL] MP +20000
[ALL] Earned Exp (%) +3</v>
      </c>
    </row>
    <row r="265" spans="1:14" ht="60" x14ac:dyDescent="0.25">
      <c r="A265" s="16" t="s">
        <v>1012</v>
      </c>
      <c r="B265" s="14" t="s">
        <v>722</v>
      </c>
      <c r="C265" s="14">
        <v>500</v>
      </c>
      <c r="D265" s="14" t="s">
        <v>724</v>
      </c>
      <c r="E265" s="14">
        <v>100</v>
      </c>
      <c r="F265" s="14" t="s">
        <v>726</v>
      </c>
      <c r="G265" s="14">
        <v>50</v>
      </c>
      <c r="N265" s="14" t="str">
        <f t="shared" si="4"/>
        <v>Pegasus Weapon Collection
[ALL] Min. Attack Power +500
[ALL] Str +100
[ALL] Int +50</v>
      </c>
    </row>
    <row r="266" spans="1:14" ht="30" x14ac:dyDescent="0.25">
      <c r="N266" s="14" t="str">
        <f t="shared" si="4"/>
        <v xml:space="preserve">
</v>
      </c>
    </row>
    <row r="267" spans="1:14" ht="30" x14ac:dyDescent="0.25">
      <c r="N267" s="14" t="str">
        <f t="shared" si="4"/>
        <v xml:space="preserve">
</v>
      </c>
    </row>
    <row r="268" spans="1:14" ht="30" x14ac:dyDescent="0.25">
      <c r="N268" s="14" t="str">
        <f t="shared" si="4"/>
        <v xml:space="preserve">
</v>
      </c>
    </row>
    <row r="269" spans="1:14" ht="30" x14ac:dyDescent="0.25">
      <c r="N269" s="14" t="str">
        <f t="shared" si="4"/>
        <v xml:space="preserve">
</v>
      </c>
    </row>
    <row r="270" spans="1:14" ht="30" x14ac:dyDescent="0.25">
      <c r="N270" s="14" t="str">
        <f t="shared" si="4"/>
        <v xml:space="preserve">
</v>
      </c>
    </row>
    <row r="271" spans="1:14" ht="30" x14ac:dyDescent="0.25">
      <c r="N271" s="14" t="str">
        <f t="shared" si="4"/>
        <v xml:space="preserve">
</v>
      </c>
    </row>
    <row r="272" spans="1:14" ht="30" x14ac:dyDescent="0.25">
      <c r="N272" s="14" t="str">
        <f t="shared" si="4"/>
        <v xml:space="preserve">
</v>
      </c>
    </row>
    <row r="273" spans="14:14" ht="30" x14ac:dyDescent="0.25">
      <c r="N273" s="14" t="str">
        <f t="shared" si="4"/>
        <v xml:space="preserve">
</v>
      </c>
    </row>
    <row r="274" spans="14:14" ht="30" x14ac:dyDescent="0.25">
      <c r="N274" s="14" t="str">
        <f t="shared" si="4"/>
        <v xml:space="preserve">
</v>
      </c>
    </row>
    <row r="275" spans="14:14" ht="30" x14ac:dyDescent="0.25">
      <c r="N275" s="14" t="str">
        <f t="shared" si="4"/>
        <v xml:space="preserve">
</v>
      </c>
    </row>
    <row r="276" spans="14:14" ht="30" x14ac:dyDescent="0.25">
      <c r="N276" s="14" t="str">
        <f t="shared" si="4"/>
        <v xml:space="preserve">
</v>
      </c>
    </row>
    <row r="277" spans="14:14" ht="30" x14ac:dyDescent="0.25">
      <c r="N277" s="14" t="str">
        <f t="shared" si="4"/>
        <v xml:space="preserve">
</v>
      </c>
    </row>
    <row r="278" spans="14:14" ht="30" x14ac:dyDescent="0.25">
      <c r="N278" s="14" t="str">
        <f t="shared" si="4"/>
        <v xml:space="preserve">
</v>
      </c>
    </row>
    <row r="279" spans="14:14" ht="30" x14ac:dyDescent="0.25">
      <c r="N279" s="14" t="str">
        <f t="shared" si="4"/>
        <v xml:space="preserve">
</v>
      </c>
    </row>
    <row r="280" spans="14:14" ht="30" x14ac:dyDescent="0.25">
      <c r="N280" s="14" t="str">
        <f t="shared" si="4"/>
        <v xml:space="preserve">
</v>
      </c>
    </row>
    <row r="281" spans="14:14" ht="30" x14ac:dyDescent="0.25">
      <c r="N281" s="14" t="str">
        <f t="shared" si="4"/>
        <v xml:space="preserve">
</v>
      </c>
    </row>
    <row r="282" spans="14:14" ht="30" x14ac:dyDescent="0.25">
      <c r="N282" s="14" t="str">
        <f t="shared" si="4"/>
        <v xml:space="preserve">
</v>
      </c>
    </row>
    <row r="283" spans="14:14" ht="30" x14ac:dyDescent="0.25">
      <c r="N283" s="14" t="str">
        <f t="shared" si="4"/>
        <v xml:space="preserve">
</v>
      </c>
    </row>
    <row r="284" spans="14:14" ht="30" x14ac:dyDescent="0.25">
      <c r="N284" s="14" t="str">
        <f t="shared" si="4"/>
        <v xml:space="preserve">
</v>
      </c>
    </row>
    <row r="285" spans="14:14" ht="30" x14ac:dyDescent="0.25">
      <c r="N285" s="14" t="str">
        <f t="shared" si="4"/>
        <v xml:space="preserve">
</v>
      </c>
    </row>
    <row r="286" spans="14:14" ht="30" x14ac:dyDescent="0.25">
      <c r="N286" s="14" t="str">
        <f t="shared" si="4"/>
        <v xml:space="preserve">
</v>
      </c>
    </row>
    <row r="287" spans="14:14" ht="30" x14ac:dyDescent="0.25">
      <c r="N287" s="14" t="str">
        <f t="shared" si="4"/>
        <v xml:space="preserve">
</v>
      </c>
    </row>
    <row r="288" spans="14:14" ht="30" x14ac:dyDescent="0.25">
      <c r="N288" s="14" t="str">
        <f t="shared" si="4"/>
        <v xml:space="preserve">
</v>
      </c>
    </row>
    <row r="289" spans="14:14" ht="30" x14ac:dyDescent="0.25">
      <c r="N289" s="14" t="str">
        <f t="shared" si="4"/>
        <v xml:space="preserve">
</v>
      </c>
    </row>
    <row r="290" spans="14:14" ht="30" x14ac:dyDescent="0.25">
      <c r="N290" s="14" t="str">
        <f t="shared" si="4"/>
        <v xml:space="preserve">
</v>
      </c>
    </row>
    <row r="291" spans="14:14" ht="30" x14ac:dyDescent="0.25">
      <c r="N291" s="14" t="str">
        <f t="shared" si="4"/>
        <v xml:space="preserve">
</v>
      </c>
    </row>
    <row r="292" spans="14:14" ht="30" x14ac:dyDescent="0.25">
      <c r="N292" s="14" t="str">
        <f t="shared" si="4"/>
        <v xml:space="preserve">
</v>
      </c>
    </row>
    <row r="293" spans="14:14" ht="30" x14ac:dyDescent="0.25">
      <c r="N293" s="14" t="str">
        <f t="shared" si="4"/>
        <v xml:space="preserve">
</v>
      </c>
    </row>
    <row r="294" spans="14:14" ht="30" x14ac:dyDescent="0.25">
      <c r="N294" s="14" t="str">
        <f t="shared" si="4"/>
        <v xml:space="preserve">
</v>
      </c>
    </row>
    <row r="295" spans="14:14" ht="30" x14ac:dyDescent="0.25">
      <c r="N295" s="14" t="str">
        <f t="shared" si="4"/>
        <v xml:space="preserve">
</v>
      </c>
    </row>
    <row r="296" spans="14:14" ht="30" x14ac:dyDescent="0.25">
      <c r="N296" s="14" t="str">
        <f t="shared" si="4"/>
        <v xml:space="preserve">
</v>
      </c>
    </row>
    <row r="297" spans="14:14" ht="30" x14ac:dyDescent="0.25">
      <c r="N297" s="14" t="str">
        <f t="shared" si="4"/>
        <v xml:space="preserve">
</v>
      </c>
    </row>
    <row r="298" spans="14:14" ht="30" x14ac:dyDescent="0.25">
      <c r="N298" s="14" t="str">
        <f t="shared" si="4"/>
        <v xml:space="preserve">
</v>
      </c>
    </row>
    <row r="299" spans="14:14" ht="30" x14ac:dyDescent="0.25">
      <c r="N299" s="14" t="str">
        <f t="shared" si="4"/>
        <v xml:space="preserve">
</v>
      </c>
    </row>
    <row r="300" spans="14:14" ht="30" x14ac:dyDescent="0.25">
      <c r="N300" s="14" t="str">
        <f t="shared" si="4"/>
        <v xml:space="preserve">
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047C7A-07CE-4AB0-BA9F-AA718703B3D3}">
          <x14:formula1>
            <xm:f>CollectionEffect!$A$1:$A$102</xm:f>
          </x14:formula1>
          <xm:sqref>L1:L1048576 H1:H1048576 J1:J1048576 F1:F1048576 B1:B1048576 D1:D1048576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9A778-37DA-462E-9BA9-D39A4BA0DEFE}">
  <sheetPr codeName="Sheet3">
    <tabColor rgb="FFFF0000"/>
  </sheetPr>
  <dimension ref="A1:A78"/>
  <sheetViews>
    <sheetView workbookViewId="0">
      <selection activeCell="A22" sqref="A22"/>
    </sheetView>
  </sheetViews>
  <sheetFormatPr defaultRowHeight="15" x14ac:dyDescent="0.25"/>
  <cols>
    <col min="1" max="1" width="28.7109375" bestFit="1" customWidth="1"/>
  </cols>
  <sheetData>
    <row r="1" spans="1:1" x14ac:dyDescent="0.25">
      <c r="A1" t="s">
        <v>731</v>
      </c>
    </row>
    <row r="2" spans="1:1" x14ac:dyDescent="0.25">
      <c r="A2" t="s">
        <v>732</v>
      </c>
    </row>
    <row r="3" spans="1:1" x14ac:dyDescent="0.25">
      <c r="A3" t="s">
        <v>724</v>
      </c>
    </row>
    <row r="4" spans="1:1" x14ac:dyDescent="0.25">
      <c r="A4" t="s">
        <v>726</v>
      </c>
    </row>
    <row r="5" spans="1:1" x14ac:dyDescent="0.25">
      <c r="A5" t="s">
        <v>725</v>
      </c>
    </row>
    <row r="6" spans="1:1" x14ac:dyDescent="0.25">
      <c r="A6" t="s">
        <v>727</v>
      </c>
    </row>
    <row r="7" spans="1:1" x14ac:dyDescent="0.25">
      <c r="A7" t="s">
        <v>722</v>
      </c>
    </row>
    <row r="8" spans="1:1" x14ac:dyDescent="0.25">
      <c r="A8" t="s">
        <v>723</v>
      </c>
    </row>
    <row r="9" spans="1:1" x14ac:dyDescent="0.25">
      <c r="A9" t="s">
        <v>737</v>
      </c>
    </row>
    <row r="10" spans="1:1" x14ac:dyDescent="0.25">
      <c r="A10" t="s">
        <v>738</v>
      </c>
    </row>
    <row r="11" spans="1:1" x14ac:dyDescent="0.25">
      <c r="A11" t="s">
        <v>729</v>
      </c>
    </row>
    <row r="12" spans="1:1" x14ac:dyDescent="0.25">
      <c r="A12" t="s">
        <v>739</v>
      </c>
    </row>
    <row r="13" spans="1:1" x14ac:dyDescent="0.25">
      <c r="A13" t="s">
        <v>730</v>
      </c>
    </row>
    <row r="14" spans="1:1" x14ac:dyDescent="0.25">
      <c r="A14" t="s">
        <v>733</v>
      </c>
    </row>
    <row r="15" spans="1:1" x14ac:dyDescent="0.25">
      <c r="A15" t="s">
        <v>720</v>
      </c>
    </row>
    <row r="16" spans="1:1" x14ac:dyDescent="0.25">
      <c r="A16" t="s">
        <v>719</v>
      </c>
    </row>
    <row r="17" spans="1:1" x14ac:dyDescent="0.25">
      <c r="A17" t="s">
        <v>721</v>
      </c>
    </row>
    <row r="18" spans="1:1" x14ac:dyDescent="0.25">
      <c r="A18" t="s">
        <v>718</v>
      </c>
    </row>
    <row r="19" spans="1:1" x14ac:dyDescent="0.25">
      <c r="A19" t="s">
        <v>728</v>
      </c>
    </row>
    <row r="20" spans="1:1" x14ac:dyDescent="0.25">
      <c r="A20" t="s">
        <v>1016</v>
      </c>
    </row>
    <row r="21" spans="1:1" x14ac:dyDescent="0.25">
      <c r="A21" t="s">
        <v>1017</v>
      </c>
    </row>
    <row r="22" spans="1:1" x14ac:dyDescent="0.25">
      <c r="A22" t="s">
        <v>756</v>
      </c>
    </row>
    <row r="23" spans="1:1" x14ac:dyDescent="0.25">
      <c r="A23" t="s">
        <v>757</v>
      </c>
    </row>
    <row r="24" spans="1:1" x14ac:dyDescent="0.25">
      <c r="A24" t="s">
        <v>758</v>
      </c>
    </row>
    <row r="25" spans="1:1" x14ac:dyDescent="0.25">
      <c r="A25" t="s">
        <v>759</v>
      </c>
    </row>
    <row r="26" spans="1:1" x14ac:dyDescent="0.25">
      <c r="A26" t="s">
        <v>760</v>
      </c>
    </row>
    <row r="27" spans="1:1" x14ac:dyDescent="0.25">
      <c r="A27" t="s">
        <v>761</v>
      </c>
    </row>
    <row r="28" spans="1:1" x14ac:dyDescent="0.25">
      <c r="A28" t="s">
        <v>762</v>
      </c>
    </row>
    <row r="29" spans="1:1" x14ac:dyDescent="0.25">
      <c r="A29" t="s">
        <v>763</v>
      </c>
    </row>
    <row r="30" spans="1:1" x14ac:dyDescent="0.25">
      <c r="A30" t="s">
        <v>764</v>
      </c>
    </row>
    <row r="31" spans="1:1" x14ac:dyDescent="0.25">
      <c r="A31" t="s">
        <v>765</v>
      </c>
    </row>
    <row r="32" spans="1:1" x14ac:dyDescent="0.25">
      <c r="A32" t="s">
        <v>766</v>
      </c>
    </row>
    <row r="33" spans="1:1" x14ac:dyDescent="0.25">
      <c r="A33" t="s">
        <v>767</v>
      </c>
    </row>
    <row r="34" spans="1:1" x14ac:dyDescent="0.25">
      <c r="A34" t="s">
        <v>768</v>
      </c>
    </row>
    <row r="35" spans="1:1" x14ac:dyDescent="0.25">
      <c r="A35" t="s">
        <v>769</v>
      </c>
    </row>
    <row r="36" spans="1:1" x14ac:dyDescent="0.25">
      <c r="A36" t="s">
        <v>770</v>
      </c>
    </row>
    <row r="37" spans="1:1" x14ac:dyDescent="0.25">
      <c r="A37" t="s">
        <v>771</v>
      </c>
    </row>
    <row r="38" spans="1:1" x14ac:dyDescent="0.25">
      <c r="A38" t="s">
        <v>772</v>
      </c>
    </row>
    <row r="39" spans="1:1" x14ac:dyDescent="0.25">
      <c r="A39" t="s">
        <v>773</v>
      </c>
    </row>
    <row r="40" spans="1:1" x14ac:dyDescent="0.25">
      <c r="A40" t="s">
        <v>774</v>
      </c>
    </row>
    <row r="41" spans="1:1" x14ac:dyDescent="0.25">
      <c r="A41" t="s">
        <v>740</v>
      </c>
    </row>
    <row r="42" spans="1:1" x14ac:dyDescent="0.25">
      <c r="A42" t="s">
        <v>741</v>
      </c>
    </row>
    <row r="43" spans="1:1" x14ac:dyDescent="0.25">
      <c r="A43" t="s">
        <v>742</v>
      </c>
    </row>
    <row r="44" spans="1:1" x14ac:dyDescent="0.25">
      <c r="A44" t="s">
        <v>743</v>
      </c>
    </row>
    <row r="45" spans="1:1" x14ac:dyDescent="0.25">
      <c r="A45" t="s">
        <v>744</v>
      </c>
    </row>
    <row r="46" spans="1:1" x14ac:dyDescent="0.25">
      <c r="A46" t="s">
        <v>745</v>
      </c>
    </row>
    <row r="47" spans="1:1" x14ac:dyDescent="0.25">
      <c r="A47" t="s">
        <v>746</v>
      </c>
    </row>
    <row r="48" spans="1:1" x14ac:dyDescent="0.25">
      <c r="A48" t="s">
        <v>747</v>
      </c>
    </row>
    <row r="49" spans="1:1" x14ac:dyDescent="0.25">
      <c r="A49" t="s">
        <v>748</v>
      </c>
    </row>
    <row r="50" spans="1:1" x14ac:dyDescent="0.25">
      <c r="A50" t="s">
        <v>749</v>
      </c>
    </row>
    <row r="51" spans="1:1" x14ac:dyDescent="0.25">
      <c r="A51" t="s">
        <v>736</v>
      </c>
    </row>
    <row r="52" spans="1:1" x14ac:dyDescent="0.25">
      <c r="A52" t="s">
        <v>750</v>
      </c>
    </row>
    <row r="53" spans="1:1" x14ac:dyDescent="0.25">
      <c r="A53" t="s">
        <v>735</v>
      </c>
    </row>
    <row r="54" spans="1:1" x14ac:dyDescent="0.25">
      <c r="A54" t="s">
        <v>751</v>
      </c>
    </row>
    <row r="55" spans="1:1" x14ac:dyDescent="0.25">
      <c r="A55" t="s">
        <v>752</v>
      </c>
    </row>
    <row r="56" spans="1:1" x14ac:dyDescent="0.25">
      <c r="A56" t="s">
        <v>753</v>
      </c>
    </row>
    <row r="57" spans="1:1" x14ac:dyDescent="0.25">
      <c r="A57" t="s">
        <v>754</v>
      </c>
    </row>
    <row r="58" spans="1:1" x14ac:dyDescent="0.25">
      <c r="A58" t="s">
        <v>734</v>
      </c>
    </row>
    <row r="59" spans="1:1" x14ac:dyDescent="0.25">
      <c r="A59" t="s">
        <v>755</v>
      </c>
    </row>
    <row r="60" spans="1:1" x14ac:dyDescent="0.25">
      <c r="A60" t="s">
        <v>775</v>
      </c>
    </row>
    <row r="61" spans="1:1" x14ac:dyDescent="0.25">
      <c r="A61" t="s">
        <v>776</v>
      </c>
    </row>
    <row r="62" spans="1:1" x14ac:dyDescent="0.25">
      <c r="A62" t="s">
        <v>777</v>
      </c>
    </row>
    <row r="63" spans="1:1" x14ac:dyDescent="0.25">
      <c r="A63" t="s">
        <v>778</v>
      </c>
    </row>
    <row r="64" spans="1:1" x14ac:dyDescent="0.25">
      <c r="A64" t="s">
        <v>779</v>
      </c>
    </row>
    <row r="65" spans="1:1" x14ac:dyDescent="0.25">
      <c r="A65" t="s">
        <v>780</v>
      </c>
    </row>
    <row r="66" spans="1:1" x14ac:dyDescent="0.25">
      <c r="A66" t="s">
        <v>781</v>
      </c>
    </row>
    <row r="67" spans="1:1" x14ac:dyDescent="0.25">
      <c r="A67" t="s">
        <v>782</v>
      </c>
    </row>
    <row r="68" spans="1:1" x14ac:dyDescent="0.25">
      <c r="A68" t="s">
        <v>783</v>
      </c>
    </row>
    <row r="69" spans="1:1" x14ac:dyDescent="0.25">
      <c r="A69" t="s">
        <v>784</v>
      </c>
    </row>
    <row r="70" spans="1:1" x14ac:dyDescent="0.25">
      <c r="A70" t="s">
        <v>785</v>
      </c>
    </row>
    <row r="71" spans="1:1" x14ac:dyDescent="0.25">
      <c r="A71" t="s">
        <v>786</v>
      </c>
    </row>
    <row r="72" spans="1:1" x14ac:dyDescent="0.25">
      <c r="A72" t="s">
        <v>787</v>
      </c>
    </row>
    <row r="73" spans="1:1" x14ac:dyDescent="0.25">
      <c r="A73" t="s">
        <v>788</v>
      </c>
    </row>
    <row r="74" spans="1:1" x14ac:dyDescent="0.25">
      <c r="A74" t="s">
        <v>789</v>
      </c>
    </row>
    <row r="75" spans="1:1" x14ac:dyDescent="0.25">
      <c r="A75" t="s">
        <v>790</v>
      </c>
    </row>
    <row r="76" spans="1:1" x14ac:dyDescent="0.25">
      <c r="A76" t="s">
        <v>791</v>
      </c>
    </row>
    <row r="77" spans="1:1" x14ac:dyDescent="0.25">
      <c r="A77" t="s">
        <v>792</v>
      </c>
    </row>
    <row r="78" spans="1:1" x14ac:dyDescent="0.25">
      <c r="A78" t="s">
        <v>793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NPC GATE</vt:lpstr>
      <vt:lpstr>CollectionList</vt:lpstr>
      <vt:lpstr>CollectionEffect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ILeague</cp:lastModifiedBy>
  <dcterms:created xsi:type="dcterms:W3CDTF">2026-04-22T12:05:13Z</dcterms:created>
  <dcterms:modified xsi:type="dcterms:W3CDTF">2026-05-27T12:38:48Z</dcterms:modified>
</cp:coreProperties>
</file>